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630730\Desktop\KKK\SLBC\SLBC Meeting Mar-2019\Booklet for Mar-2019\"/>
    </mc:Choice>
  </mc:AlternateContent>
  <bookViews>
    <workbookView xWindow="0" yWindow="0" windowWidth="20490" windowHeight="7695" activeTab="3"/>
  </bookViews>
  <sheets>
    <sheet name="5-Branch Network" sheetId="1" r:id="rId1"/>
    <sheet name="6-Distwise Br " sheetId="2" r:id="rId2"/>
    <sheet name="7 Profile" sheetId="3" r:id="rId3"/>
    <sheet name="22 CD Ratio" sheetId="4" r:id="rId4"/>
    <sheet name="23 Segregation Adv" sheetId="5" r:id="rId5"/>
    <sheet name="24 Ana Tot PSA" sheetId="6" r:id="rId6"/>
    <sheet name="25 Ana PSA Agri" sheetId="7" r:id="rId7"/>
    <sheet name="26 Ana PSA IND" sheetId="8" r:id="rId8"/>
    <sheet name="27 Ana PSA Serv" sheetId="14" r:id="rId9"/>
    <sheet name="28 Ana PSA Crop" sheetId="15" r:id="rId10"/>
    <sheet name="29 Det AGRI" sheetId="9" r:id="rId11"/>
    <sheet name="30 ACP Target" sheetId="10" r:id="rId12"/>
    <sheet name="31 ACP-Ach No" sheetId="11" r:id="rId13"/>
    <sheet name="32 ACP-Ach Perf" sheetId="12" r:id="rId14"/>
    <sheet name="33 NRLM" sheetId="13" r:id="rId15"/>
    <sheet name="34-PMEGP Perf" sheetId="16" r:id="rId16"/>
    <sheet name="35 SHG" sheetId="17" r:id="rId17"/>
    <sheet name="36 JLG" sheetId="18" r:id="rId18"/>
    <sheet name="37 KCC" sheetId="19" r:id="rId19"/>
    <sheet name="38 Bakijai Rec" sheetId="20" r:id="rId20"/>
    <sheet name="39 PMEGP Rec" sheetId="21" r:id="rId21"/>
    <sheet name="40 NRLM Rec" sheetId="22" r:id="rId22"/>
    <sheet name="41 HL (Overall)" sheetId="23" r:id="rId23"/>
    <sheet name="42 Sensetive" sheetId="24" r:id="rId24"/>
    <sheet name="43-Prog FI" sheetId="26" r:id="rId25"/>
    <sheet name="44 Special Sc" sheetId="27" r:id="rId26"/>
    <sheet name="45 Fin MSME" sheetId="28" r:id="rId27"/>
    <sheet name="46 Oth Sensetive" sheetId="29" r:id="rId28"/>
    <sheet name="47-48 Minority Rep" sheetId="30" r:id="rId29"/>
    <sheet name="49 Education" sheetId="31" r:id="rId30"/>
    <sheet name="50 MIS Agri-Allied" sheetId="32" r:id="rId31"/>
    <sheet name="51 MIS (EHO)" sheetId="33" r:id="rId32"/>
    <sheet name="52 T.O" sheetId="34" r:id="rId33"/>
    <sheet name="53 PMJDY" sheetId="35" r:id="rId34"/>
    <sheet name="54MUDRA" sheetId="36" r:id="rId35"/>
    <sheet name="55 SSS" sheetId="37" r:id="rId36"/>
    <sheet name="56 LDM Details" sheetId="38" r:id="rId37"/>
    <sheet name="57FLC Rural" sheetId="39" r:id="rId38"/>
    <sheet name="58-59 Roadmap" sheetId="40" r:id="rId39"/>
    <sheet name="60 DCC-DLRC" sheetId="44" r:id="rId40"/>
    <sheet name="61 Dist CD Ratio" sheetId="41" r:id="rId41"/>
    <sheet name="62 ACP Ach-1" sheetId="45" r:id="rId42"/>
    <sheet name="63 ACP Ach-2" sheetId="46" r:id="rId43"/>
    <sheet name="64 ACP Ach-3" sheetId="47" r:id="rId44"/>
    <sheet name="65-East Khasi" sheetId="49" r:id="rId45"/>
    <sheet name="66 ACP Ach-4" sheetId="48" r:id="rId46"/>
    <sheet name="67-68 Participants" sheetId="42" r:id="rId47"/>
    <sheet name="Sheet43" sheetId="43" r:id="rId4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4" l="1"/>
  <c r="N41" i="47" l="1"/>
  <c r="M41" i="47"/>
  <c r="L40" i="47"/>
  <c r="I40" i="47"/>
  <c r="H40" i="47"/>
  <c r="N40" i="47" s="1"/>
  <c r="G40" i="47"/>
  <c r="M40" i="47" s="1"/>
  <c r="F40" i="47"/>
  <c r="C40" i="47"/>
  <c r="N39" i="47"/>
  <c r="M39" i="47"/>
  <c r="L38" i="47"/>
  <c r="I38" i="47"/>
  <c r="H38" i="47"/>
  <c r="N38" i="47" s="1"/>
  <c r="G38" i="47"/>
  <c r="M38" i="47" s="1"/>
  <c r="F38" i="47"/>
  <c r="C38" i="47"/>
  <c r="N36" i="47"/>
  <c r="M36" i="47"/>
  <c r="N35" i="47"/>
  <c r="M35" i="47"/>
  <c r="N34" i="47"/>
  <c r="M34" i="47"/>
  <c r="L33" i="47"/>
  <c r="L42" i="47" s="1"/>
  <c r="I33" i="47"/>
  <c r="I42" i="47" s="1"/>
  <c r="H33" i="47"/>
  <c r="N33" i="47" s="1"/>
  <c r="N42" i="47" s="1"/>
  <c r="G33" i="47"/>
  <c r="M33" i="47" s="1"/>
  <c r="M42" i="47" s="1"/>
  <c r="F33" i="47"/>
  <c r="F42" i="47" s="1"/>
  <c r="C33" i="47"/>
  <c r="C42" i="47" s="1"/>
  <c r="N32" i="47"/>
  <c r="M32" i="47"/>
  <c r="N31" i="47"/>
  <c r="M31" i="47"/>
  <c r="N30" i="47"/>
  <c r="M30" i="47"/>
  <c r="N29" i="47"/>
  <c r="M29" i="47"/>
  <c r="N28" i="47"/>
  <c r="M28" i="47"/>
  <c r="N27" i="47"/>
  <c r="M27" i="47"/>
  <c r="N26" i="47"/>
  <c r="M26" i="47"/>
  <c r="N25" i="47"/>
  <c r="M25" i="47"/>
  <c r="N24" i="47"/>
  <c r="M24" i="47"/>
  <c r="N45" i="49"/>
  <c r="M45" i="49"/>
  <c r="L45" i="49"/>
  <c r="N44" i="49"/>
  <c r="M44" i="49"/>
  <c r="L44" i="49"/>
  <c r="J44" i="49"/>
  <c r="G44" i="49"/>
  <c r="D44" i="49"/>
  <c r="N43" i="49"/>
  <c r="M43" i="49"/>
  <c r="L43" i="49"/>
  <c r="N42" i="49"/>
  <c r="M42" i="49"/>
  <c r="L42" i="49"/>
  <c r="N41" i="49"/>
  <c r="M41" i="49"/>
  <c r="L41" i="49"/>
  <c r="N40" i="49"/>
  <c r="M40" i="49"/>
  <c r="L40" i="49"/>
  <c r="N39" i="49"/>
  <c r="M39" i="49"/>
  <c r="L39" i="49"/>
  <c r="J39" i="49"/>
  <c r="J45" i="49" s="1"/>
  <c r="G39" i="49"/>
  <c r="D39" i="49"/>
  <c r="N38" i="49"/>
  <c r="M38" i="49"/>
  <c r="L38" i="49"/>
  <c r="N37" i="49"/>
  <c r="M37" i="49"/>
  <c r="L37" i="49"/>
  <c r="N36" i="49"/>
  <c r="M36" i="49"/>
  <c r="L36" i="49"/>
  <c r="N35" i="49"/>
  <c r="M35" i="49"/>
  <c r="L35" i="49"/>
  <c r="N34" i="49"/>
  <c r="M34" i="49"/>
  <c r="L34" i="49"/>
  <c r="N33" i="49"/>
  <c r="M33" i="49"/>
  <c r="L33" i="49"/>
  <c r="N32" i="49"/>
  <c r="M32" i="49"/>
  <c r="L32" i="49"/>
  <c r="N31" i="49"/>
  <c r="M31" i="49"/>
  <c r="L31" i="49"/>
  <c r="N30" i="49"/>
  <c r="M30" i="49"/>
  <c r="L30" i="49"/>
  <c r="N29" i="49"/>
  <c r="M29" i="49"/>
  <c r="L29" i="49"/>
  <c r="N28" i="49"/>
  <c r="M28" i="49"/>
  <c r="L28" i="49"/>
  <c r="N27" i="49"/>
  <c r="M27" i="49"/>
  <c r="L27" i="49"/>
  <c r="J27" i="49"/>
  <c r="G27" i="49"/>
  <c r="G45" i="49" s="1"/>
  <c r="D27" i="49"/>
  <c r="D45" i="49" s="1"/>
  <c r="N26" i="49"/>
  <c r="M26" i="49"/>
  <c r="L26" i="49"/>
  <c r="N25" i="49"/>
  <c r="M25" i="49"/>
  <c r="L25" i="49"/>
  <c r="N24" i="49"/>
  <c r="M24" i="49"/>
  <c r="L24" i="49"/>
  <c r="N23" i="49"/>
  <c r="M23" i="49"/>
  <c r="L23" i="49"/>
  <c r="N22" i="49"/>
  <c r="M22" i="49"/>
  <c r="L22" i="49"/>
  <c r="N21" i="49"/>
  <c r="M21" i="49"/>
  <c r="L21" i="49"/>
  <c r="N20" i="49"/>
  <c r="M20" i="49"/>
  <c r="L20" i="49"/>
  <c r="N19" i="49"/>
  <c r="M19" i="49"/>
  <c r="L19" i="49"/>
  <c r="N18" i="49"/>
  <c r="M18" i="49"/>
  <c r="L18" i="49"/>
  <c r="N17" i="49"/>
  <c r="M17" i="49"/>
  <c r="L17" i="49"/>
  <c r="N16" i="49"/>
  <c r="M16" i="49"/>
  <c r="L16" i="49"/>
  <c r="N15" i="49"/>
  <c r="M15" i="49"/>
  <c r="L15" i="49"/>
  <c r="N14" i="49"/>
  <c r="M14" i="49"/>
  <c r="L14" i="49"/>
  <c r="N13" i="49"/>
  <c r="M13" i="49"/>
  <c r="L13" i="49"/>
  <c r="N12" i="49"/>
  <c r="M12" i="49"/>
  <c r="L12" i="49"/>
  <c r="N11" i="49"/>
  <c r="M11" i="49"/>
  <c r="L11" i="49"/>
  <c r="N10" i="49"/>
  <c r="M10" i="49"/>
  <c r="L10" i="49"/>
  <c r="N9" i="49"/>
  <c r="M9" i="49"/>
  <c r="L9" i="49"/>
  <c r="N8" i="49"/>
  <c r="M8" i="49"/>
  <c r="L8" i="49"/>
  <c r="N7" i="49"/>
  <c r="M7" i="49"/>
  <c r="L7" i="49"/>
  <c r="N6" i="49"/>
  <c r="M6" i="49"/>
  <c r="L6" i="49"/>
  <c r="N48" i="48" l="1"/>
  <c r="M48" i="48"/>
  <c r="N47" i="48"/>
  <c r="M47" i="48"/>
  <c r="N46" i="48"/>
  <c r="M46" i="48"/>
  <c r="N45" i="48"/>
  <c r="M45" i="48"/>
  <c r="L45" i="48"/>
  <c r="I45" i="48"/>
  <c r="F45" i="48"/>
  <c r="C45" i="48"/>
  <c r="N44" i="48"/>
  <c r="M44" i="48"/>
  <c r="N43" i="48"/>
  <c r="M43" i="48"/>
  <c r="L43" i="48"/>
  <c r="I43" i="48"/>
  <c r="F43" i="48"/>
  <c r="C43" i="48"/>
  <c r="N42" i="48"/>
  <c r="M42" i="48"/>
  <c r="N41" i="48"/>
  <c r="M41" i="48"/>
  <c r="N40" i="48"/>
  <c r="M40" i="48"/>
  <c r="N39" i="48"/>
  <c r="M39" i="48"/>
  <c r="N38" i="48"/>
  <c r="M38" i="48"/>
  <c r="L38" i="48"/>
  <c r="I38" i="48"/>
  <c r="F38" i="48"/>
  <c r="C38" i="48"/>
  <c r="N37" i="48"/>
  <c r="M37" i="48"/>
  <c r="N36" i="48"/>
  <c r="M36" i="48"/>
  <c r="N35" i="48"/>
  <c r="M35" i="48"/>
  <c r="N34" i="48"/>
  <c r="M34" i="48"/>
  <c r="N33" i="48"/>
  <c r="M33" i="48"/>
  <c r="N32" i="48"/>
  <c r="M32" i="48"/>
  <c r="N31" i="48"/>
  <c r="M31" i="48"/>
  <c r="N30" i="48"/>
  <c r="M30" i="48"/>
  <c r="N29" i="48"/>
  <c r="M29" i="48"/>
  <c r="N28" i="48"/>
  <c r="M28" i="48"/>
  <c r="N21" i="48"/>
  <c r="M21" i="48"/>
  <c r="C21" i="48"/>
  <c r="N20" i="48"/>
  <c r="M20" i="48"/>
  <c r="N19" i="48"/>
  <c r="M19" i="48"/>
  <c r="L19" i="48"/>
  <c r="I19" i="48"/>
  <c r="F19" i="48"/>
  <c r="N18" i="48"/>
  <c r="M18" i="48"/>
  <c r="N17" i="48"/>
  <c r="M17" i="48"/>
  <c r="N16" i="48"/>
  <c r="M16" i="48"/>
  <c r="N15" i="48"/>
  <c r="M15" i="48"/>
  <c r="N14" i="48"/>
  <c r="M14" i="48"/>
  <c r="N13" i="48"/>
  <c r="M13" i="48"/>
  <c r="L12" i="48"/>
  <c r="I12" i="48"/>
  <c r="H12" i="48"/>
  <c r="G12" i="48"/>
  <c r="F12" i="48"/>
  <c r="E12" i="48"/>
  <c r="D12" i="48"/>
  <c r="N11" i="48"/>
  <c r="M11" i="48"/>
  <c r="N10" i="48"/>
  <c r="M10" i="48"/>
  <c r="N9" i="48"/>
  <c r="M9" i="48"/>
  <c r="N8" i="48"/>
  <c r="M8" i="48"/>
  <c r="N7" i="48"/>
  <c r="M7" i="48"/>
  <c r="N6" i="48"/>
  <c r="M6" i="48"/>
  <c r="M12" i="48" l="1"/>
  <c r="I21" i="48"/>
  <c r="C48" i="48"/>
  <c r="F21" i="48"/>
  <c r="L48" i="48"/>
  <c r="L21" i="48"/>
  <c r="F48" i="48"/>
  <c r="I48" i="48"/>
  <c r="N12" i="48"/>
  <c r="F15" i="3" l="1"/>
  <c r="E15" i="3"/>
  <c r="D15" i="3"/>
  <c r="C15" i="3"/>
  <c r="B15" i="3"/>
  <c r="F13" i="3"/>
  <c r="E13" i="3"/>
  <c r="D13" i="3"/>
  <c r="C13" i="3"/>
  <c r="B13" i="3"/>
  <c r="F11" i="3"/>
  <c r="E11" i="3"/>
  <c r="D11" i="3"/>
  <c r="C11" i="3"/>
  <c r="B11" i="3"/>
  <c r="F9" i="3"/>
  <c r="E9" i="3"/>
  <c r="D9" i="3"/>
  <c r="C9" i="3"/>
  <c r="B9" i="3"/>
  <c r="G8" i="3"/>
  <c r="E7" i="3"/>
  <c r="D7" i="3"/>
  <c r="C7" i="3"/>
  <c r="B7" i="3"/>
  <c r="G6" i="3"/>
  <c r="G15" i="3" s="1"/>
  <c r="F44" i="4"/>
  <c r="C44" i="4"/>
  <c r="D44" i="4"/>
  <c r="E44" i="4"/>
  <c r="I44" i="4"/>
  <c r="J44" i="4"/>
  <c r="G9" i="3" l="1"/>
  <c r="G13" i="3"/>
  <c r="G11" i="3"/>
  <c r="N15" i="47"/>
  <c r="M15" i="47"/>
  <c r="L15" i="47"/>
  <c r="N14" i="47"/>
  <c r="M14" i="47"/>
  <c r="L14" i="47"/>
  <c r="N13" i="47"/>
  <c r="M13" i="47"/>
  <c r="L13" i="47"/>
  <c r="K12" i="47"/>
  <c r="J12" i="47"/>
  <c r="I12" i="47"/>
  <c r="H12" i="47"/>
  <c r="G12" i="47"/>
  <c r="F12" i="47"/>
  <c r="E12" i="47"/>
  <c r="D12" i="47"/>
  <c r="M12" i="47" s="1"/>
  <c r="C12" i="47"/>
  <c r="N11" i="47"/>
  <c r="M11" i="47"/>
  <c r="L11" i="47"/>
  <c r="N10" i="47"/>
  <c r="M10" i="47"/>
  <c r="L10" i="47"/>
  <c r="K9" i="47"/>
  <c r="K16" i="47" s="1"/>
  <c r="J9" i="47"/>
  <c r="I9" i="47"/>
  <c r="H9" i="47"/>
  <c r="G9" i="47"/>
  <c r="G16" i="47" s="1"/>
  <c r="F9" i="47"/>
  <c r="E9" i="47"/>
  <c r="D9" i="47"/>
  <c r="D16" i="47" s="1"/>
  <c r="C9" i="47"/>
  <c r="N8" i="47"/>
  <c r="M8" i="47"/>
  <c r="L8" i="47"/>
  <c r="N7" i="47"/>
  <c r="M7" i="47"/>
  <c r="L7" i="47"/>
  <c r="N6" i="47"/>
  <c r="M6" i="47"/>
  <c r="L6" i="47"/>
  <c r="I42" i="46"/>
  <c r="E42" i="46"/>
  <c r="N41" i="46"/>
  <c r="M41" i="46"/>
  <c r="L41" i="46"/>
  <c r="K40" i="46"/>
  <c r="K42" i="46" s="1"/>
  <c r="J40" i="46"/>
  <c r="J42" i="46" s="1"/>
  <c r="I40" i="46"/>
  <c r="H40" i="46"/>
  <c r="H42" i="46" s="1"/>
  <c r="G40" i="46"/>
  <c r="G42" i="46" s="1"/>
  <c r="F40" i="46"/>
  <c r="F42" i="46" s="1"/>
  <c r="E40" i="46"/>
  <c r="D40" i="46"/>
  <c r="D42" i="46" s="1"/>
  <c r="C40" i="46"/>
  <c r="C42" i="46" s="1"/>
  <c r="N39" i="46"/>
  <c r="M39" i="46"/>
  <c r="L39" i="46"/>
  <c r="L40" i="46" s="1"/>
  <c r="L42" i="46" s="1"/>
  <c r="N38" i="46"/>
  <c r="N40" i="46" s="1"/>
  <c r="N42" i="46" s="1"/>
  <c r="M38" i="46"/>
  <c r="M40" i="46" s="1"/>
  <c r="M42" i="46" s="1"/>
  <c r="L38" i="46"/>
  <c r="L46" i="45"/>
  <c r="K46" i="45"/>
  <c r="J46" i="45"/>
  <c r="I46" i="45"/>
  <c r="H46" i="45"/>
  <c r="G46" i="45"/>
  <c r="F46" i="45"/>
  <c r="E46" i="45"/>
  <c r="N46" i="45" s="1"/>
  <c r="D46" i="45"/>
  <c r="N45" i="45"/>
  <c r="M45" i="45"/>
  <c r="L45" i="45"/>
  <c r="N44" i="45"/>
  <c r="M44" i="45"/>
  <c r="L44" i="45"/>
  <c r="N43" i="45"/>
  <c r="M43" i="45"/>
  <c r="L43" i="45"/>
  <c r="N42" i="45"/>
  <c r="M42" i="45"/>
  <c r="M46" i="45" s="1"/>
  <c r="L42" i="45"/>
  <c r="N41" i="45"/>
  <c r="M41" i="45"/>
  <c r="L41" i="45"/>
  <c r="L34" i="45"/>
  <c r="K34" i="45"/>
  <c r="J34" i="45"/>
  <c r="I34" i="45"/>
  <c r="H34" i="45"/>
  <c r="G34" i="45"/>
  <c r="F34" i="45"/>
  <c r="E34" i="45"/>
  <c r="D34" i="45"/>
  <c r="C34" i="45"/>
  <c r="N33" i="45"/>
  <c r="N34" i="45" s="1"/>
  <c r="M33" i="45"/>
  <c r="M34" i="45" s="1"/>
  <c r="N32" i="45"/>
  <c r="M32" i="45"/>
  <c r="N31" i="45"/>
  <c r="M31" i="45"/>
  <c r="N30" i="45"/>
  <c r="M30" i="45"/>
  <c r="N29" i="45"/>
  <c r="M29" i="45"/>
  <c r="N27" i="45"/>
  <c r="M27" i="45"/>
  <c r="N19" i="45"/>
  <c r="M19" i="45"/>
  <c r="N18" i="45"/>
  <c r="M18" i="45"/>
  <c r="N17" i="45"/>
  <c r="M17" i="45"/>
  <c r="N16" i="45"/>
  <c r="M16" i="45"/>
  <c r="L15" i="45"/>
  <c r="K15" i="45"/>
  <c r="J15" i="45"/>
  <c r="I15" i="45"/>
  <c r="H15" i="45"/>
  <c r="G15" i="45"/>
  <c r="F15" i="45"/>
  <c r="E15" i="45"/>
  <c r="D15" i="45"/>
  <c r="M15" i="45" s="1"/>
  <c r="C15" i="45"/>
  <c r="N14" i="45"/>
  <c r="M14" i="45"/>
  <c r="N13" i="45"/>
  <c r="M13" i="45"/>
  <c r="N12" i="45"/>
  <c r="M12" i="45"/>
  <c r="N11" i="45"/>
  <c r="M11" i="45"/>
  <c r="L10" i="45"/>
  <c r="K10" i="45"/>
  <c r="K20" i="45" s="1"/>
  <c r="J10" i="45"/>
  <c r="J20" i="45" s="1"/>
  <c r="I10" i="45"/>
  <c r="I20" i="45" s="1"/>
  <c r="H10" i="45"/>
  <c r="G10" i="45"/>
  <c r="G20" i="45" s="1"/>
  <c r="F10" i="45"/>
  <c r="F20" i="45" s="1"/>
  <c r="E10" i="45"/>
  <c r="D10" i="45"/>
  <c r="M10" i="45" s="1"/>
  <c r="C10" i="45"/>
  <c r="C20" i="45" s="1"/>
  <c r="N9" i="45"/>
  <c r="M9" i="45"/>
  <c r="N8" i="45"/>
  <c r="M8" i="45"/>
  <c r="N7" i="45"/>
  <c r="M7" i="45"/>
  <c r="N6" i="45"/>
  <c r="M6" i="45"/>
  <c r="D14" i="41"/>
  <c r="N9" i="47" l="1"/>
  <c r="H16" i="47"/>
  <c r="F16" i="47"/>
  <c r="J16" i="47"/>
  <c r="M16" i="47" s="1"/>
  <c r="L12" i="47"/>
  <c r="L9" i="47"/>
  <c r="M9" i="47"/>
  <c r="N12" i="47"/>
  <c r="I16" i="47"/>
  <c r="E16" i="47"/>
  <c r="N16" i="47" s="1"/>
  <c r="C16" i="47"/>
  <c r="L16" i="47" s="1"/>
  <c r="N10" i="45"/>
  <c r="D20" i="45"/>
  <c r="H20" i="45"/>
  <c r="L20" i="45"/>
  <c r="N15" i="45"/>
  <c r="M20" i="45"/>
  <c r="E20" i="45"/>
  <c r="N20" i="45" s="1"/>
  <c r="C44" i="9" l="1"/>
  <c r="D44" i="9"/>
  <c r="E44" i="9"/>
  <c r="F44" i="9"/>
  <c r="G44" i="9"/>
  <c r="H44" i="9"/>
  <c r="L89" i="40" l="1"/>
  <c r="K89" i="40"/>
  <c r="J89" i="40"/>
  <c r="I89" i="40"/>
  <c r="H89" i="40"/>
  <c r="G89" i="40"/>
  <c r="F89" i="40"/>
  <c r="E89" i="40"/>
  <c r="D88" i="40"/>
  <c r="D83" i="40"/>
  <c r="D80" i="40"/>
  <c r="D76" i="40"/>
  <c r="D64" i="40"/>
  <c r="D51" i="40"/>
  <c r="D38" i="40"/>
  <c r="D29" i="40"/>
  <c r="D22" i="40"/>
  <c r="D19" i="40"/>
  <c r="D15" i="40"/>
  <c r="D89" i="40" s="1"/>
  <c r="J43" i="39" l="1"/>
  <c r="J44" i="39" s="1"/>
  <c r="I43" i="39"/>
  <c r="H43" i="39"/>
  <c r="G43" i="39"/>
  <c r="F43" i="39"/>
  <c r="F44" i="39" s="1"/>
  <c r="E43" i="39"/>
  <c r="D43" i="39"/>
  <c r="C43" i="39"/>
  <c r="C38" i="39"/>
  <c r="J36" i="39"/>
  <c r="I36" i="39"/>
  <c r="H36" i="39"/>
  <c r="G36" i="39"/>
  <c r="F36" i="39"/>
  <c r="E36" i="39"/>
  <c r="D36" i="39"/>
  <c r="C36" i="39"/>
  <c r="J25" i="39"/>
  <c r="I25" i="39"/>
  <c r="I44" i="39" s="1"/>
  <c r="H25" i="39"/>
  <c r="H44" i="39" s="1"/>
  <c r="G25" i="39"/>
  <c r="G44" i="39" s="1"/>
  <c r="F25" i="39"/>
  <c r="E25" i="39"/>
  <c r="E44" i="39" s="1"/>
  <c r="D25" i="39"/>
  <c r="D44" i="39" s="1"/>
  <c r="C25" i="39"/>
  <c r="C44" i="39" s="1"/>
  <c r="Q43" i="37" l="1"/>
  <c r="P43" i="37"/>
  <c r="O43" i="37"/>
  <c r="N43" i="37"/>
  <c r="M43" i="37"/>
  <c r="L43" i="37"/>
  <c r="K43" i="37"/>
  <c r="J43" i="37"/>
  <c r="I43" i="37"/>
  <c r="H43" i="37"/>
  <c r="F43" i="37"/>
  <c r="G38" i="37"/>
  <c r="F38" i="37"/>
  <c r="E38" i="37"/>
  <c r="G36" i="37"/>
  <c r="F36" i="37"/>
  <c r="E36" i="37"/>
  <c r="G25" i="37"/>
  <c r="G43" i="37" s="1"/>
  <c r="F25" i="37"/>
  <c r="E25" i="37"/>
  <c r="E43" i="37" s="1"/>
  <c r="H44" i="35" l="1"/>
  <c r="D44" i="35"/>
  <c r="I43" i="35"/>
  <c r="H43" i="35"/>
  <c r="G43" i="35"/>
  <c r="F43" i="35"/>
  <c r="E43" i="35"/>
  <c r="D43" i="35"/>
  <c r="C43" i="35"/>
  <c r="I36" i="35"/>
  <c r="H36" i="35"/>
  <c r="G36" i="35"/>
  <c r="F36" i="35"/>
  <c r="E36" i="35"/>
  <c r="D36" i="35"/>
  <c r="C36" i="35"/>
  <c r="I25" i="35"/>
  <c r="I44" i="35" s="1"/>
  <c r="H25" i="35"/>
  <c r="G25" i="35"/>
  <c r="G44" i="35" s="1"/>
  <c r="F25" i="35"/>
  <c r="F44" i="35" s="1"/>
  <c r="E25" i="35"/>
  <c r="E44" i="35" s="1"/>
  <c r="D25" i="35"/>
  <c r="C25" i="35"/>
  <c r="C44" i="35" s="1"/>
  <c r="U45" i="33" l="1"/>
  <c r="S45" i="33"/>
  <c r="E45" i="33"/>
  <c r="T45" i="33" s="1"/>
  <c r="D45" i="33"/>
  <c r="V44" i="33"/>
  <c r="Q44" i="33"/>
  <c r="P44" i="33"/>
  <c r="O44" i="33"/>
  <c r="N44" i="33"/>
  <c r="M44" i="33"/>
  <c r="L44" i="33"/>
  <c r="K44" i="33"/>
  <c r="U44" i="33" s="1"/>
  <c r="J44" i="33"/>
  <c r="T44" i="33" s="1"/>
  <c r="I44" i="33"/>
  <c r="S44" i="33" s="1"/>
  <c r="H44" i="33"/>
  <c r="C44" i="33"/>
  <c r="C45" i="33" s="1"/>
  <c r="R45" i="33" s="1"/>
  <c r="U43" i="33"/>
  <c r="T43" i="33"/>
  <c r="S43" i="33"/>
  <c r="R43" i="33"/>
  <c r="U42" i="33"/>
  <c r="T42" i="33"/>
  <c r="S42" i="33"/>
  <c r="R42" i="33"/>
  <c r="U41" i="33"/>
  <c r="T41" i="33"/>
  <c r="S41" i="33"/>
  <c r="R41" i="33"/>
  <c r="U40" i="33"/>
  <c r="T40" i="33"/>
  <c r="S40" i="33"/>
  <c r="R40" i="33"/>
  <c r="U39" i="33"/>
  <c r="T39" i="33"/>
  <c r="S39" i="33"/>
  <c r="R39" i="33"/>
  <c r="U38" i="33"/>
  <c r="T38" i="33"/>
  <c r="S38" i="33"/>
  <c r="R38" i="33"/>
  <c r="U37" i="33"/>
  <c r="T37" i="33"/>
  <c r="S37" i="33"/>
  <c r="R37" i="33"/>
  <c r="U36" i="33"/>
  <c r="T36" i="33"/>
  <c r="S36" i="33"/>
  <c r="R36" i="33"/>
  <c r="U35" i="33"/>
  <c r="T35" i="33"/>
  <c r="S35" i="33"/>
  <c r="R35" i="33"/>
  <c r="U34" i="33"/>
  <c r="T34" i="33"/>
  <c r="S34" i="33"/>
  <c r="R34" i="33"/>
  <c r="U33" i="33"/>
  <c r="T33" i="33"/>
  <c r="S33" i="33"/>
  <c r="R33" i="33"/>
  <c r="U32" i="33"/>
  <c r="T32" i="33"/>
  <c r="S32" i="33"/>
  <c r="R32" i="33"/>
  <c r="U31" i="33"/>
  <c r="T31" i="33"/>
  <c r="S31" i="33"/>
  <c r="R31" i="33"/>
  <c r="U30" i="33"/>
  <c r="T30" i="33"/>
  <c r="S30" i="33"/>
  <c r="R30" i="33"/>
  <c r="U29" i="33"/>
  <c r="T29" i="33"/>
  <c r="S29" i="33"/>
  <c r="R29" i="33"/>
  <c r="U28" i="33"/>
  <c r="T28" i="33"/>
  <c r="S28" i="33"/>
  <c r="R28" i="33"/>
  <c r="U27" i="33"/>
  <c r="T27" i="33"/>
  <c r="S27" i="33"/>
  <c r="R27" i="33"/>
  <c r="U26" i="33"/>
  <c r="T26" i="33"/>
  <c r="S26" i="33"/>
  <c r="R26" i="33"/>
  <c r="V25" i="33"/>
  <c r="U25" i="33"/>
  <c r="T25" i="33"/>
  <c r="S25" i="33"/>
  <c r="R25" i="33"/>
  <c r="V24" i="33"/>
  <c r="U24" i="33"/>
  <c r="T24" i="33"/>
  <c r="S24" i="33"/>
  <c r="R24" i="33"/>
  <c r="V23" i="33"/>
  <c r="U23" i="33"/>
  <c r="T23" i="33"/>
  <c r="S23" i="33"/>
  <c r="R23" i="33"/>
  <c r="V22" i="33"/>
  <c r="U22" i="33"/>
  <c r="T22" i="33"/>
  <c r="S22" i="33"/>
  <c r="R22" i="33"/>
  <c r="V21" i="33"/>
  <c r="U21" i="33"/>
  <c r="T21" i="33"/>
  <c r="S21" i="33"/>
  <c r="R21" i="33"/>
  <c r="V20" i="33"/>
  <c r="U20" i="33"/>
  <c r="T20" i="33"/>
  <c r="S20" i="33"/>
  <c r="R20" i="33"/>
  <c r="V19" i="33"/>
  <c r="U19" i="33"/>
  <c r="T19" i="33"/>
  <c r="S19" i="33"/>
  <c r="R19" i="33"/>
  <c r="V18" i="33"/>
  <c r="U18" i="33"/>
  <c r="T18" i="33"/>
  <c r="S18" i="33"/>
  <c r="R18" i="33"/>
  <c r="V17" i="33"/>
  <c r="U17" i="33"/>
  <c r="T17" i="33"/>
  <c r="S17" i="33"/>
  <c r="R17" i="33"/>
  <c r="V16" i="33"/>
  <c r="U16" i="33"/>
  <c r="T16" i="33"/>
  <c r="S16" i="33"/>
  <c r="R16" i="33"/>
  <c r="V15" i="33"/>
  <c r="U15" i="33"/>
  <c r="T15" i="33"/>
  <c r="S15" i="33"/>
  <c r="R15" i="33"/>
  <c r="V14" i="33"/>
  <c r="U14" i="33"/>
  <c r="T14" i="33"/>
  <c r="S14" i="33"/>
  <c r="R14" i="33"/>
  <c r="V13" i="33"/>
  <c r="U13" i="33"/>
  <c r="T13" i="33"/>
  <c r="S13" i="33"/>
  <c r="R13" i="33"/>
  <c r="V12" i="33"/>
  <c r="U12" i="33"/>
  <c r="T12" i="33"/>
  <c r="S12" i="33"/>
  <c r="R12" i="33"/>
  <c r="V11" i="33"/>
  <c r="U11" i="33"/>
  <c r="T11" i="33"/>
  <c r="S11" i="33"/>
  <c r="R11" i="33"/>
  <c r="V10" i="33"/>
  <c r="U10" i="33"/>
  <c r="T10" i="33"/>
  <c r="S10" i="33"/>
  <c r="R10" i="33"/>
  <c r="V9" i="33"/>
  <c r="U9" i="33"/>
  <c r="T9" i="33"/>
  <c r="S9" i="33"/>
  <c r="R9" i="33"/>
  <c r="V8" i="33"/>
  <c r="U8" i="33"/>
  <c r="T8" i="33"/>
  <c r="S8" i="33"/>
  <c r="R8" i="33"/>
  <c r="V7" i="33"/>
  <c r="U7" i="33"/>
  <c r="T7" i="33"/>
  <c r="S7" i="33"/>
  <c r="R7" i="33"/>
  <c r="V6" i="33"/>
  <c r="U6" i="33"/>
  <c r="T6" i="33"/>
  <c r="S6" i="33"/>
  <c r="R6" i="33"/>
  <c r="V5" i="33"/>
  <c r="U5" i="33"/>
  <c r="T5" i="33"/>
  <c r="S5" i="33"/>
  <c r="R5" i="33"/>
  <c r="X4" i="33"/>
  <c r="V4" i="33"/>
  <c r="U4" i="33"/>
  <c r="T4" i="33"/>
  <c r="S4" i="33"/>
  <c r="R4" i="33"/>
  <c r="R44" i="33" l="1"/>
  <c r="F44" i="32" l="1"/>
  <c r="E44" i="32"/>
  <c r="D44" i="32"/>
  <c r="C44" i="32"/>
  <c r="C37" i="32"/>
  <c r="C25" i="32"/>
  <c r="C46" i="32" s="1"/>
  <c r="K43" i="31" l="1"/>
  <c r="J43" i="31"/>
  <c r="I43" i="31"/>
  <c r="H43" i="31"/>
  <c r="G43" i="31"/>
  <c r="F43" i="31"/>
  <c r="E43" i="31"/>
  <c r="D43" i="31"/>
  <c r="C43" i="31"/>
  <c r="C44" i="31" s="1"/>
  <c r="G32" i="26" l="1"/>
  <c r="F32" i="26"/>
  <c r="E32" i="26"/>
  <c r="E33" i="26" s="1"/>
  <c r="D32" i="26"/>
  <c r="C32" i="26"/>
  <c r="E45" i="21" l="1"/>
  <c r="H44" i="21"/>
  <c r="H45" i="21" s="1"/>
  <c r="G44" i="21"/>
  <c r="G45" i="21" s="1"/>
  <c r="F44" i="21"/>
  <c r="F45" i="21" s="1"/>
  <c r="E44" i="21"/>
  <c r="D44" i="21"/>
  <c r="D45" i="21" s="1"/>
  <c r="C44" i="21"/>
  <c r="C45" i="21" s="1"/>
  <c r="E45" i="19" l="1"/>
  <c r="G44" i="19"/>
  <c r="G45" i="19" s="1"/>
  <c r="F44" i="19"/>
  <c r="F45" i="19" s="1"/>
  <c r="E44" i="19"/>
  <c r="D44" i="19"/>
  <c r="D45" i="19" s="1"/>
  <c r="C44" i="19"/>
  <c r="C45" i="19" s="1"/>
  <c r="C25" i="19"/>
  <c r="C45" i="18" l="1"/>
  <c r="K44" i="18"/>
  <c r="K45" i="18" s="1"/>
  <c r="J44" i="18"/>
  <c r="J45" i="18" s="1"/>
  <c r="I44" i="18"/>
  <c r="I45" i="18" s="1"/>
  <c r="H44" i="18"/>
  <c r="H45" i="18" s="1"/>
  <c r="G44" i="18"/>
  <c r="G45" i="18" s="1"/>
  <c r="F44" i="18"/>
  <c r="E44" i="18"/>
  <c r="E45" i="18" s="1"/>
  <c r="D44" i="18"/>
  <c r="D45" i="18" s="1"/>
  <c r="C44" i="18"/>
  <c r="K37" i="18"/>
  <c r="G37" i="18"/>
  <c r="S44" i="17" l="1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C45" i="17" s="1"/>
  <c r="D43" i="16" l="1"/>
  <c r="C43" i="16"/>
  <c r="D38" i="16"/>
  <c r="D36" i="16"/>
  <c r="C36" i="16"/>
  <c r="D25" i="16"/>
  <c r="D44" i="16" s="1"/>
  <c r="C25" i="16"/>
  <c r="C44" i="16" s="1"/>
  <c r="C30" i="13" l="1"/>
  <c r="K29" i="13"/>
  <c r="I29" i="13"/>
  <c r="H29" i="13"/>
  <c r="H30" i="13" s="1"/>
  <c r="G29" i="13"/>
  <c r="G30" i="13" s="1"/>
  <c r="F29" i="13"/>
  <c r="F30" i="13" s="1"/>
  <c r="E29" i="13"/>
  <c r="D29" i="13"/>
  <c r="D30" i="13" s="1"/>
  <c r="K28" i="13"/>
  <c r="J28" i="13"/>
  <c r="I27" i="13"/>
  <c r="H27" i="13"/>
  <c r="G27" i="13"/>
  <c r="F27" i="13"/>
  <c r="E27" i="13"/>
  <c r="D27" i="13"/>
  <c r="K27" i="13" s="1"/>
  <c r="K26" i="13"/>
  <c r="J26" i="13"/>
  <c r="I25" i="13"/>
  <c r="H25" i="13"/>
  <c r="G25" i="13"/>
  <c r="F25" i="13"/>
  <c r="E25" i="13"/>
  <c r="D25" i="13"/>
  <c r="L21" i="13"/>
  <c r="L30" i="13" s="1"/>
  <c r="I21" i="13"/>
  <c r="I30" i="13" s="1"/>
  <c r="H21" i="13"/>
  <c r="G21" i="13"/>
  <c r="F21" i="13"/>
  <c r="J21" i="13" s="1"/>
  <c r="E21" i="13"/>
  <c r="E30" i="13" s="1"/>
  <c r="D21" i="13"/>
  <c r="K21" i="13" s="1"/>
  <c r="K17" i="13"/>
  <c r="J17" i="13"/>
  <c r="K16" i="13"/>
  <c r="J16" i="13"/>
  <c r="K14" i="13"/>
  <c r="J14" i="13"/>
  <c r="K8" i="13"/>
  <c r="J8" i="13"/>
  <c r="K30" i="13" l="1"/>
  <c r="J30" i="13"/>
  <c r="J29" i="13"/>
  <c r="J27" i="13"/>
  <c r="J43" i="12" l="1"/>
  <c r="G43" i="12"/>
  <c r="D43" i="12"/>
  <c r="P42" i="12"/>
  <c r="Q42" i="12" s="1"/>
  <c r="O42" i="12"/>
  <c r="N42" i="12"/>
  <c r="K42" i="12"/>
  <c r="H42" i="12"/>
  <c r="E42" i="12"/>
  <c r="P41" i="12"/>
  <c r="O41" i="12"/>
  <c r="N41" i="12"/>
  <c r="K41" i="12"/>
  <c r="E41" i="12"/>
  <c r="P40" i="12"/>
  <c r="Q40" i="12" s="1"/>
  <c r="O40" i="12"/>
  <c r="N40" i="12"/>
  <c r="K40" i="12"/>
  <c r="H40" i="12"/>
  <c r="E40" i="12"/>
  <c r="P39" i="12"/>
  <c r="O39" i="12"/>
  <c r="N39" i="12"/>
  <c r="K39" i="12"/>
  <c r="H39" i="12"/>
  <c r="E39" i="12"/>
  <c r="P38" i="12"/>
  <c r="L38" i="12"/>
  <c r="N38" i="12" s="1"/>
  <c r="I38" i="12"/>
  <c r="K38" i="12" s="1"/>
  <c r="H38" i="12"/>
  <c r="C38" i="12"/>
  <c r="P37" i="12"/>
  <c r="O37" i="12"/>
  <c r="N37" i="12"/>
  <c r="K37" i="12"/>
  <c r="H37" i="12"/>
  <c r="E37" i="12"/>
  <c r="P36" i="12"/>
  <c r="N36" i="12"/>
  <c r="I36" i="12"/>
  <c r="K36" i="12" s="1"/>
  <c r="F36" i="12"/>
  <c r="C36" i="12"/>
  <c r="P35" i="12"/>
  <c r="O35" i="12"/>
  <c r="N35" i="12"/>
  <c r="K35" i="12"/>
  <c r="E35" i="12"/>
  <c r="P34" i="12"/>
  <c r="O34" i="12"/>
  <c r="N34" i="12"/>
  <c r="K34" i="12"/>
  <c r="E34" i="12"/>
  <c r="P33" i="12"/>
  <c r="O33" i="12"/>
  <c r="N33" i="12"/>
  <c r="K33" i="12"/>
  <c r="E33" i="12"/>
  <c r="P32" i="12"/>
  <c r="Q32" i="12" s="1"/>
  <c r="O32" i="12"/>
  <c r="N32" i="12"/>
  <c r="K32" i="12"/>
  <c r="H32" i="12"/>
  <c r="E32" i="12"/>
  <c r="P31" i="12"/>
  <c r="O31" i="12"/>
  <c r="E31" i="12"/>
  <c r="P30" i="12"/>
  <c r="Q30" i="12" s="1"/>
  <c r="O30" i="12"/>
  <c r="N30" i="12"/>
  <c r="K30" i="12"/>
  <c r="H30" i="12"/>
  <c r="E30" i="12"/>
  <c r="P29" i="12"/>
  <c r="O29" i="12"/>
  <c r="N29" i="12"/>
  <c r="K29" i="12"/>
  <c r="H29" i="12"/>
  <c r="E29" i="12"/>
  <c r="P28" i="12"/>
  <c r="O28" i="12"/>
  <c r="N28" i="12"/>
  <c r="K28" i="12"/>
  <c r="E28" i="12"/>
  <c r="P27" i="12"/>
  <c r="O27" i="12"/>
  <c r="N27" i="12"/>
  <c r="K27" i="12"/>
  <c r="E27" i="12"/>
  <c r="P26" i="12"/>
  <c r="O26" i="12"/>
  <c r="N26" i="12"/>
  <c r="K26" i="12"/>
  <c r="H26" i="12"/>
  <c r="E26" i="12"/>
  <c r="M25" i="12"/>
  <c r="P25" i="12" s="1"/>
  <c r="L25" i="12"/>
  <c r="L43" i="12" s="1"/>
  <c r="I25" i="12"/>
  <c r="K25" i="12" s="1"/>
  <c r="F25" i="12"/>
  <c r="H25" i="12" s="1"/>
  <c r="C25" i="12"/>
  <c r="C43" i="12" s="1"/>
  <c r="P24" i="12"/>
  <c r="O24" i="12"/>
  <c r="N24" i="12"/>
  <c r="K24" i="12"/>
  <c r="H24" i="12"/>
  <c r="E24" i="12"/>
  <c r="P23" i="12"/>
  <c r="O23" i="12"/>
  <c r="N23" i="12"/>
  <c r="K23" i="12"/>
  <c r="H23" i="12"/>
  <c r="E23" i="12"/>
  <c r="P22" i="12"/>
  <c r="O22" i="12"/>
  <c r="N22" i="12"/>
  <c r="K22" i="12"/>
  <c r="H22" i="12"/>
  <c r="E22" i="12"/>
  <c r="P21" i="12"/>
  <c r="O21" i="12"/>
  <c r="N21" i="12"/>
  <c r="K21" i="12"/>
  <c r="H21" i="12"/>
  <c r="E21" i="12"/>
  <c r="P20" i="12"/>
  <c r="O20" i="12"/>
  <c r="N20" i="12"/>
  <c r="K20" i="12"/>
  <c r="H20" i="12"/>
  <c r="E20" i="12"/>
  <c r="P19" i="12"/>
  <c r="O19" i="12"/>
  <c r="N19" i="12"/>
  <c r="K19" i="12"/>
  <c r="H19" i="12"/>
  <c r="E19" i="12"/>
  <c r="P18" i="12"/>
  <c r="O18" i="12"/>
  <c r="N18" i="12"/>
  <c r="K18" i="12"/>
  <c r="E18" i="12"/>
  <c r="P17" i="12"/>
  <c r="O17" i="12"/>
  <c r="Q17" i="12" s="1"/>
  <c r="N17" i="12"/>
  <c r="K17" i="12"/>
  <c r="H17" i="12"/>
  <c r="E17" i="12"/>
  <c r="P16" i="12"/>
  <c r="O16" i="12"/>
  <c r="N16" i="12"/>
  <c r="K16" i="12"/>
  <c r="E16" i="12"/>
  <c r="P15" i="12"/>
  <c r="O15" i="12"/>
  <c r="N15" i="12"/>
  <c r="K15" i="12"/>
  <c r="H15" i="12"/>
  <c r="E15" i="12"/>
  <c r="P14" i="12"/>
  <c r="O14" i="12"/>
  <c r="N14" i="12"/>
  <c r="K14" i="12"/>
  <c r="H14" i="12"/>
  <c r="E14" i="12"/>
  <c r="P13" i="12"/>
  <c r="O13" i="12"/>
  <c r="Q13" i="12" s="1"/>
  <c r="N13" i="12"/>
  <c r="K13" i="12"/>
  <c r="H13" i="12"/>
  <c r="E13" i="12"/>
  <c r="P12" i="12"/>
  <c r="O12" i="12"/>
  <c r="N12" i="12"/>
  <c r="K12" i="12"/>
  <c r="E12" i="12"/>
  <c r="P11" i="12"/>
  <c r="O11" i="12"/>
  <c r="N11" i="12"/>
  <c r="K11" i="12"/>
  <c r="H11" i="12"/>
  <c r="E11" i="12"/>
  <c r="P10" i="12"/>
  <c r="O10" i="12"/>
  <c r="N10" i="12"/>
  <c r="K10" i="12"/>
  <c r="H10" i="12"/>
  <c r="E10" i="12"/>
  <c r="P9" i="12"/>
  <c r="O9" i="12"/>
  <c r="Q9" i="12" s="1"/>
  <c r="N9" i="12"/>
  <c r="K9" i="12"/>
  <c r="H9" i="12"/>
  <c r="E9" i="12"/>
  <c r="P8" i="12"/>
  <c r="O8" i="12"/>
  <c r="N8" i="12"/>
  <c r="K8" i="12"/>
  <c r="E8" i="12"/>
  <c r="P7" i="12"/>
  <c r="O7" i="12"/>
  <c r="N7" i="12"/>
  <c r="K7" i="12"/>
  <c r="H7" i="12"/>
  <c r="E7" i="12"/>
  <c r="P6" i="12"/>
  <c r="O6" i="12"/>
  <c r="N6" i="12"/>
  <c r="K6" i="12"/>
  <c r="H6" i="12"/>
  <c r="E6" i="12"/>
  <c r="P5" i="12"/>
  <c r="O5" i="12"/>
  <c r="N5" i="12"/>
  <c r="K5" i="12"/>
  <c r="E5" i="12"/>
  <c r="P4" i="12"/>
  <c r="O4" i="12"/>
  <c r="N4" i="12"/>
  <c r="K4" i="12"/>
  <c r="H4" i="12"/>
  <c r="E4" i="12"/>
  <c r="Q4" i="12" l="1"/>
  <c r="Q6" i="12"/>
  <c r="Q8" i="12"/>
  <c r="Q12" i="12"/>
  <c r="Q24" i="12"/>
  <c r="Q29" i="12"/>
  <c r="Q14" i="12"/>
  <c r="Q16" i="12"/>
  <c r="Q20" i="12"/>
  <c r="Q7" i="12"/>
  <c r="Q31" i="12"/>
  <c r="Q33" i="12"/>
  <c r="Q37" i="12"/>
  <c r="Q39" i="12"/>
  <c r="Q23" i="12"/>
  <c r="Q34" i="12"/>
  <c r="O36" i="12"/>
  <c r="Q36" i="12" s="1"/>
  <c r="O38" i="12"/>
  <c r="Q38" i="12" s="1"/>
  <c r="Q11" i="12"/>
  <c r="Q18" i="12"/>
  <c r="Q27" i="12"/>
  <c r="E36" i="12"/>
  <c r="Q41" i="12"/>
  <c r="H43" i="12"/>
  <c r="Q15" i="12"/>
  <c r="Q22" i="12"/>
  <c r="F43" i="12"/>
  <c r="I43" i="12"/>
  <c r="O43" i="12" s="1"/>
  <c r="Q5" i="12"/>
  <c r="Q10" i="12"/>
  <c r="Q19" i="12"/>
  <c r="Q21" i="12"/>
  <c r="Q26" i="12"/>
  <c r="Q28" i="12"/>
  <c r="Q35" i="12"/>
  <c r="E43" i="12"/>
  <c r="E25" i="12"/>
  <c r="O25" i="12"/>
  <c r="Q25" i="12" s="1"/>
  <c r="H36" i="12"/>
  <c r="M43" i="12"/>
  <c r="N43" i="12" s="1"/>
  <c r="N25" i="12"/>
  <c r="E38" i="12"/>
  <c r="K43" i="12" l="1"/>
  <c r="P43" i="12"/>
  <c r="Q43" i="12" s="1"/>
  <c r="E41" i="11"/>
  <c r="E42" i="11" s="1"/>
  <c r="D41" i="11"/>
  <c r="D42" i="11" s="1"/>
  <c r="C41" i="11"/>
  <c r="C42" i="11" s="1"/>
  <c r="F38" i="11"/>
  <c r="F41" i="11" s="1"/>
  <c r="E25" i="11"/>
  <c r="D25" i="11"/>
  <c r="C25" i="11"/>
  <c r="F24" i="11"/>
  <c r="F7" i="11"/>
  <c r="F25" i="11" s="1"/>
  <c r="F42" i="11" l="1"/>
  <c r="G43" i="10"/>
  <c r="E43" i="10"/>
  <c r="D43" i="10"/>
  <c r="C43" i="10"/>
  <c r="F42" i="10"/>
  <c r="H42" i="10" s="1"/>
  <c r="H41" i="10"/>
  <c r="F41" i="10"/>
  <c r="F40" i="10"/>
  <c r="H40" i="10" s="1"/>
  <c r="H39" i="10"/>
  <c r="H43" i="10" s="1"/>
  <c r="F39" i="10"/>
  <c r="F43" i="10" s="1"/>
  <c r="G38" i="10"/>
  <c r="F38" i="10"/>
  <c r="H38" i="10" s="1"/>
  <c r="E38" i="10"/>
  <c r="D38" i="10"/>
  <c r="C38" i="10"/>
  <c r="H37" i="10"/>
  <c r="F37" i="10"/>
  <c r="G36" i="10"/>
  <c r="F36" i="10"/>
  <c r="E36" i="10"/>
  <c r="D36" i="10"/>
  <c r="C36" i="10"/>
  <c r="H35" i="10"/>
  <c r="F35" i="10"/>
  <c r="F34" i="10"/>
  <c r="H34" i="10" s="1"/>
  <c r="H33" i="10"/>
  <c r="F33" i="10"/>
  <c r="F32" i="10"/>
  <c r="H32" i="10" s="1"/>
  <c r="H31" i="10"/>
  <c r="F31" i="10"/>
  <c r="F30" i="10"/>
  <c r="H30" i="10" s="1"/>
  <c r="H29" i="10"/>
  <c r="F29" i="10"/>
  <c r="F28" i="10"/>
  <c r="H28" i="10" s="1"/>
  <c r="H27" i="10"/>
  <c r="F27" i="10"/>
  <c r="F26" i="10"/>
  <c r="H26" i="10" s="1"/>
  <c r="G25" i="10"/>
  <c r="G44" i="10" s="1"/>
  <c r="E25" i="10"/>
  <c r="E44" i="10" s="1"/>
  <c r="D25" i="10"/>
  <c r="D44" i="10" s="1"/>
  <c r="C25" i="10"/>
  <c r="C44" i="10" s="1"/>
  <c r="F24" i="10"/>
  <c r="H24" i="10" s="1"/>
  <c r="H23" i="10"/>
  <c r="F23" i="10"/>
  <c r="F22" i="10"/>
  <c r="H22" i="10" s="1"/>
  <c r="H21" i="10"/>
  <c r="F21" i="10"/>
  <c r="F20" i="10"/>
  <c r="H20" i="10" s="1"/>
  <c r="H19" i="10"/>
  <c r="F19" i="10"/>
  <c r="F18" i="10"/>
  <c r="H18" i="10" s="1"/>
  <c r="H17" i="10"/>
  <c r="F17" i="10"/>
  <c r="F16" i="10"/>
  <c r="H16" i="10" s="1"/>
  <c r="H15" i="10"/>
  <c r="F15" i="10"/>
  <c r="F14" i="10"/>
  <c r="H14" i="10" s="1"/>
  <c r="H13" i="10"/>
  <c r="F13" i="10"/>
  <c r="F12" i="10"/>
  <c r="H12" i="10" s="1"/>
  <c r="H11" i="10"/>
  <c r="F11" i="10"/>
  <c r="F10" i="10"/>
  <c r="H10" i="10" s="1"/>
  <c r="H9" i="10"/>
  <c r="F9" i="10"/>
  <c r="F8" i="10"/>
  <c r="H8" i="10" s="1"/>
  <c r="H7" i="10"/>
  <c r="F7" i="10"/>
  <c r="F6" i="10"/>
  <c r="H6" i="10" s="1"/>
  <c r="H5" i="10"/>
  <c r="F5" i="10"/>
  <c r="F4" i="10"/>
  <c r="F25" i="10" s="1"/>
  <c r="H36" i="10" l="1"/>
  <c r="F44" i="10"/>
  <c r="H4" i="10"/>
  <c r="H25" i="10" s="1"/>
  <c r="H44" i="10" s="1"/>
  <c r="H19" i="2" l="1"/>
  <c r="I16" i="2"/>
  <c r="H16" i="2"/>
  <c r="G16" i="2"/>
  <c r="F16" i="2"/>
  <c r="E16" i="2"/>
  <c r="D16" i="2"/>
  <c r="C16" i="2"/>
  <c r="K15" i="2"/>
  <c r="K14" i="2"/>
  <c r="K13" i="2"/>
  <c r="K12" i="2"/>
  <c r="K11" i="2"/>
  <c r="K10" i="2"/>
  <c r="K9" i="2"/>
  <c r="K8" i="2"/>
  <c r="K7" i="2"/>
  <c r="K6" i="2"/>
  <c r="K5" i="2"/>
  <c r="K16" i="2" s="1"/>
  <c r="F45" i="1" l="1"/>
  <c r="E45" i="1"/>
  <c r="D45" i="1"/>
  <c r="C45" i="1"/>
</calcChain>
</file>

<file path=xl/sharedStrings.xml><?xml version="1.0" encoding="utf-8"?>
<sst xmlns="http://schemas.openxmlformats.org/spreadsheetml/2006/main" count="3177" uniqueCount="870">
  <si>
    <t>Details of Branch Network of Meghalaya in the FY2018-2019 as on date 31-03-2019</t>
  </si>
  <si>
    <t>Sl No</t>
  </si>
  <si>
    <t>Bank Name</t>
  </si>
  <si>
    <t>Rural</t>
  </si>
  <si>
    <t>Semi Urban</t>
  </si>
  <si>
    <t>Urban</t>
  </si>
  <si>
    <t>Total(R+SU+U)</t>
  </si>
  <si>
    <t>BC</t>
  </si>
  <si>
    <t>ATM No Rural</t>
  </si>
  <si>
    <t>ATM No Semi Urban</t>
  </si>
  <si>
    <t>ATM No Urban</t>
  </si>
  <si>
    <t>Total(ATM No)</t>
  </si>
  <si>
    <t>ALB</t>
  </si>
  <si>
    <t>ANB</t>
  </si>
  <si>
    <t>BOB</t>
  </si>
  <si>
    <t>BOI</t>
  </si>
  <si>
    <t>BOM</t>
  </si>
  <si>
    <t>CAN</t>
  </si>
  <si>
    <t>CBI</t>
  </si>
  <si>
    <t>DEN</t>
  </si>
  <si>
    <t>IDBI</t>
  </si>
  <si>
    <t>IND</t>
  </si>
  <si>
    <t>IOB</t>
  </si>
  <si>
    <t>OBC</t>
  </si>
  <si>
    <t>PNB</t>
  </si>
  <si>
    <t>PSB</t>
  </si>
  <si>
    <t>SBI</t>
  </si>
  <si>
    <t>SYN</t>
  </si>
  <si>
    <t>UBI</t>
  </si>
  <si>
    <t>UCO</t>
  </si>
  <si>
    <t>UNI</t>
  </si>
  <si>
    <t>VJB</t>
  </si>
  <si>
    <t>CB</t>
  </si>
  <si>
    <t>Public Total</t>
  </si>
  <si>
    <t>HDFC</t>
  </si>
  <si>
    <t>FED</t>
  </si>
  <si>
    <t>ICICI</t>
  </si>
  <si>
    <t>INDUS</t>
  </si>
  <si>
    <t>AXIS</t>
  </si>
  <si>
    <t>YES</t>
  </si>
  <si>
    <t>KMB</t>
  </si>
  <si>
    <t>SIB</t>
  </si>
  <si>
    <t>BANDHAN</t>
  </si>
  <si>
    <t>IDFC</t>
  </si>
  <si>
    <t>NESFB</t>
  </si>
  <si>
    <t>Private Total</t>
  </si>
  <si>
    <t>MLRB</t>
  </si>
  <si>
    <t>RRB Total</t>
  </si>
  <si>
    <t>MCAB</t>
  </si>
  <si>
    <t>JUCB</t>
  </si>
  <si>
    <t>SCUB</t>
  </si>
  <si>
    <t>TCUB</t>
  </si>
  <si>
    <t>Co-operative Apex Bank Total</t>
  </si>
  <si>
    <t>Grand Total</t>
  </si>
  <si>
    <t>District Wise Bank Branches Distribution in the State of Meghalaya as on 31-03-2019</t>
  </si>
  <si>
    <t>Sl. No.</t>
  </si>
  <si>
    <t>District</t>
  </si>
  <si>
    <t>Total</t>
  </si>
  <si>
    <t>Public Sector Bank Branch</t>
  </si>
  <si>
    <t>Private Sector Bank Branch</t>
  </si>
  <si>
    <t>Regional Rural Bank</t>
  </si>
  <si>
    <t>Co-operative Bank</t>
  </si>
  <si>
    <t>East Khasi Hills</t>
  </si>
  <si>
    <t>West Khasi Hills</t>
  </si>
  <si>
    <t>South West Khasi Hills</t>
  </si>
  <si>
    <t>East Jaintia Hills</t>
  </si>
  <si>
    <t>West Jaintia Hills</t>
  </si>
  <si>
    <t>North Garo Hills</t>
  </si>
  <si>
    <t>East Garo Hills</t>
  </si>
  <si>
    <t>West Garo Hills</t>
  </si>
  <si>
    <t>South West Garo Hills</t>
  </si>
  <si>
    <t>South Garo Hills</t>
  </si>
  <si>
    <t>Ribhoi</t>
  </si>
  <si>
    <t>Details of Banking Profile of Meghalaya in the FY2018-2019 as on date 31-03-2019</t>
  </si>
  <si>
    <t>(Rs In Lakhs)</t>
  </si>
  <si>
    <t>Profile</t>
  </si>
  <si>
    <t>Public Bank</t>
  </si>
  <si>
    <t>Private Bank</t>
  </si>
  <si>
    <t>RRBs</t>
  </si>
  <si>
    <t>Co-op Banks</t>
  </si>
  <si>
    <t>NEDFi &amp; RIDF &amp; MIDC &amp; SIDBI</t>
  </si>
  <si>
    <t>Branch Network</t>
  </si>
  <si>
    <t>Aggregate Deposit(D)</t>
  </si>
  <si>
    <t>Aggregate Advances(A)</t>
  </si>
  <si>
    <t>C:D Ratio(CDR2)</t>
  </si>
  <si>
    <t>Priority Sector Advances</t>
  </si>
  <si>
    <t>% to Total Advances</t>
  </si>
  <si>
    <t>Adv. to Agriculture</t>
  </si>
  <si>
    <t>Adv. to SSI Sector</t>
  </si>
  <si>
    <t>Adv. to Services Sector</t>
  </si>
  <si>
    <t>Recovery % of Priority Sector Advances</t>
  </si>
  <si>
    <t>Overdues % of Priority Sector Advances</t>
  </si>
  <si>
    <t>Bank Wise Business and Credit Deposit Ratio of Meghalaya in the FY2018-2019 as on date 31-03-2019</t>
  </si>
  <si>
    <t>Sl No.</t>
  </si>
  <si>
    <t>Deposit Amount (D)</t>
  </si>
  <si>
    <t>Advances Amount (A)</t>
  </si>
  <si>
    <t>Credit Utilize (CU)</t>
  </si>
  <si>
    <t>Total Credit (TC)</t>
  </si>
  <si>
    <t>CDR1</t>
  </si>
  <si>
    <t>CDR2</t>
  </si>
  <si>
    <t>Investment Amount (I)</t>
  </si>
  <si>
    <t>TC + I</t>
  </si>
  <si>
    <t>CDR3</t>
  </si>
  <si>
    <t>Public</t>
  </si>
  <si>
    <t>Private</t>
  </si>
  <si>
    <t>RRB</t>
  </si>
  <si>
    <t>All Banks</t>
  </si>
  <si>
    <t>NEDFI</t>
  </si>
  <si>
    <t>RIDF</t>
  </si>
  <si>
    <t>Grand</t>
  </si>
  <si>
    <t>Last Quarter Data</t>
  </si>
  <si>
    <t>Segregation of Advances of Meghalaya in the FY2018-2019 as on date 31-03-2019</t>
  </si>
  <si>
    <t>Non Priority Sector Total O/S</t>
  </si>
  <si>
    <t>Non Priority Sector Total NPA</t>
  </si>
  <si>
    <t>Priority Sector(PSA)</t>
  </si>
  <si>
    <t>Weaker Sector(WSA)</t>
  </si>
  <si>
    <t>PSA To T. Adv (%)</t>
  </si>
  <si>
    <t>WSA To PSA (%)</t>
  </si>
  <si>
    <t>WSA To T. Adv (%)</t>
  </si>
  <si>
    <t>No. of A/C</t>
  </si>
  <si>
    <t>Total O/S</t>
  </si>
  <si>
    <t>Demand Raised</t>
  </si>
  <si>
    <t>Recovery</t>
  </si>
  <si>
    <t>Overdues</t>
  </si>
  <si>
    <t>GrossNPA</t>
  </si>
  <si>
    <t>Amount</t>
  </si>
  <si>
    <t>%</t>
  </si>
  <si>
    <t>Analysis of Priority Sector Advances Under AGRICULTURE of Meghalaya in the FY2018-2019 as on date 31-03-2019</t>
  </si>
  <si>
    <t>Gross NPA</t>
  </si>
  <si>
    <t>Analysis of Priority Sector Advances Under INDUSTRY of Meghalaya in the FY2018-2019 as on date 31-03-2019</t>
  </si>
  <si>
    <t>Analysis of Priority Sector(CropLoan) of Meghalaya in the FY2018-2019 as on date 31-03-2019</t>
  </si>
  <si>
    <t>Details of Agriculture Loan of Meghalaya in the FY2018-2019 as on date 31-03-2019</t>
  </si>
  <si>
    <t>Agriculture Term Loan No</t>
  </si>
  <si>
    <t>Agriculture Term Loan Amount</t>
  </si>
  <si>
    <t>Croploan No</t>
  </si>
  <si>
    <t>Croploan Amount</t>
  </si>
  <si>
    <t>Total AGL Loan No</t>
  </si>
  <si>
    <t>Total AGL Loan Amount</t>
  </si>
  <si>
    <t>Annual Credit Plan - Targets of Meghalaya in the FY 2018-2019 as on Date 31-03-2019</t>
  </si>
  <si>
    <t>(Amt in lakhs)</t>
  </si>
  <si>
    <t>Agriculture &amp; Allied Activities</t>
  </si>
  <si>
    <t>MSME</t>
  </si>
  <si>
    <t>Other Priority Sector</t>
  </si>
  <si>
    <t>Priority - Sub Total</t>
  </si>
  <si>
    <t>Non Priority</t>
  </si>
  <si>
    <t>Public Banks - Sub Total</t>
  </si>
  <si>
    <t>Private Banks - Sub Total</t>
  </si>
  <si>
    <t>RRBs - Sub Total</t>
  </si>
  <si>
    <t>Cooperative Banks - Sub Total</t>
  </si>
  <si>
    <t>All Banks - Total</t>
  </si>
  <si>
    <t>Agri AC No</t>
  </si>
  <si>
    <t>MSME AC No</t>
  </si>
  <si>
    <t>Other Priority Sector AC No</t>
  </si>
  <si>
    <t>Total Priority AC No</t>
  </si>
  <si>
    <t>Public Secor</t>
  </si>
  <si>
    <t>Sub Total</t>
  </si>
  <si>
    <t>Co-op</t>
  </si>
  <si>
    <t>Performance Under Annual Credit Plan of Meghalaya in the FY2018-2019 as on date 31-03-2019</t>
  </si>
  <si>
    <t>Agriculture Commit</t>
  </si>
  <si>
    <t>Croploan Commit</t>
  </si>
  <si>
    <t>Croploan Achve</t>
  </si>
  <si>
    <t>Croploan %</t>
  </si>
  <si>
    <t>MSME Commit</t>
  </si>
  <si>
    <t>MSME Achve</t>
  </si>
  <si>
    <t>MSME %</t>
  </si>
  <si>
    <t>Services Commit</t>
  </si>
  <si>
    <t>Services Achve</t>
  </si>
  <si>
    <t>Servcies %</t>
  </si>
  <si>
    <t>Total Commit</t>
  </si>
  <si>
    <t>Total Achve</t>
  </si>
  <si>
    <t>Total %</t>
  </si>
  <si>
    <t>Annexure III</t>
  </si>
  <si>
    <t>Performance Under NRLM of Meghalaya in the FY2018-19 as on date 31-03-2019</t>
  </si>
  <si>
    <t>Target No</t>
  </si>
  <si>
    <t>Application Received</t>
  </si>
  <si>
    <t>Application Amount</t>
  </si>
  <si>
    <t>Sanctioned Number</t>
  </si>
  <si>
    <t>Sanctioned Amount</t>
  </si>
  <si>
    <t>Disbursed Number</t>
  </si>
  <si>
    <t>Disbursed Amount</t>
  </si>
  <si>
    <t>Pending Sanction</t>
  </si>
  <si>
    <t>Pending Disbursed</t>
  </si>
  <si>
    <t>Returned/ Reject</t>
  </si>
  <si>
    <t xml:space="preserve">Axis </t>
  </si>
  <si>
    <t>Target</t>
  </si>
  <si>
    <t>Target Amount</t>
  </si>
  <si>
    <t>JCUB</t>
  </si>
  <si>
    <t>Financing Under SELF HELP GROUP of Meghalaya in the FY2018-2019 as on date 31-03-2019</t>
  </si>
  <si>
    <t>Current Year Deposit Number</t>
  </si>
  <si>
    <t>Current Year Deposit Amount</t>
  </si>
  <si>
    <t>Current Year Credit Linkage Under NRLM Number</t>
  </si>
  <si>
    <t>Current Year Credit Linkage Under NRLM Amount</t>
  </si>
  <si>
    <t>Current Year Credit Linkage Direct SHG Number</t>
  </si>
  <si>
    <t>Current Year Credit Linkage Direct SHG Amount</t>
  </si>
  <si>
    <t>Current Year Credit linkage Total Number</t>
  </si>
  <si>
    <t>Current Year Credit linkage Total Amount</t>
  </si>
  <si>
    <t>O/S Position Deposit Number</t>
  </si>
  <si>
    <t>O/S Position Deposit linkage Amount</t>
  </si>
  <si>
    <t>O/S Position Credit Linkage Under NRLM Number</t>
  </si>
  <si>
    <t>O/S Position Credit Linkage Under NRLM Amount</t>
  </si>
  <si>
    <t>O/S Position Credit Linkage Direct SHG Number</t>
  </si>
  <si>
    <t>O/S Position Credit Linkage Direct SHG Amount</t>
  </si>
  <si>
    <t>O/S Position Credit linkage Total Number</t>
  </si>
  <si>
    <t>O/S Position Credit linkage Total Amount</t>
  </si>
  <si>
    <t>Sub-Total</t>
  </si>
  <si>
    <t>Financing Under Joint Liabilities Group Scheme of Meghalaya in the FY2018-2019 as on date 31-03-2019</t>
  </si>
  <si>
    <t>Current Year Deposit linkages Number</t>
  </si>
  <si>
    <t>Current Year Deposit linkage Amount</t>
  </si>
  <si>
    <t>Current Year Credit Linkage Number</t>
  </si>
  <si>
    <t>Current Year Credit Linkage Amount</t>
  </si>
  <si>
    <t>Cumilative Position Deposit linkages Number</t>
  </si>
  <si>
    <t>Cumilative Position Deposit linkage Amount</t>
  </si>
  <si>
    <t>Cumilative Position Credit Linkage Number</t>
  </si>
  <si>
    <t>Cumilative Position Credit Linkage Amount</t>
  </si>
  <si>
    <t>Bankwise KCC Report of Meghalaya in the FY2018-2019 as on date 31-03-2019</t>
  </si>
  <si>
    <t xml:space="preserve">(Rs In Lakhs) </t>
  </si>
  <si>
    <t>Current Year Number of Cards issued</t>
  </si>
  <si>
    <t>Current Year Limit Sanctioned</t>
  </si>
  <si>
    <t>O/S Position Number of Cards issued</t>
  </si>
  <si>
    <t>O/S Position Limit Sanctioned</t>
  </si>
  <si>
    <t>Bankwise Recovery Under Bakijai Report of Meghalaya in the FY2018-2019 as on date 31-03-2019</t>
  </si>
  <si>
    <t>Number of Pending Cases At the Begining Of the Quarter</t>
  </si>
  <si>
    <t>Amount of Pending Cases At the Begining Of the Quarter</t>
  </si>
  <si>
    <t>Number of Cases add during The Quarter</t>
  </si>
  <si>
    <t>Amount of Casses Add during the Quarter</t>
  </si>
  <si>
    <t>Number of Cases Settled during The Quarter</t>
  </si>
  <si>
    <t>Amount of Cases settled during the quarter</t>
  </si>
  <si>
    <t>Number of Pending Cases at the close of the Quarter</t>
  </si>
  <si>
    <t>Amount of Pending Cases at the clase of the Quarter</t>
  </si>
  <si>
    <t>Bankwise Recovery(PMEGP) Report of Meghalaya in the FY2018-2019 as on date 31-03-2019</t>
  </si>
  <si>
    <t>Number Of Account</t>
  </si>
  <si>
    <t>Total Outstanding</t>
  </si>
  <si>
    <t>Recovery Amount</t>
  </si>
  <si>
    <t>Recovery %</t>
  </si>
  <si>
    <t>Bankwise Recovery(NRLM) Report of Meghalaya in the FY2018-2019 as on date 31-03-2019</t>
  </si>
  <si>
    <t>Bankwise Housing(Overall) Report of Meghalaya in the FY2018-2019 as on date 31-03-2019</t>
  </si>
  <si>
    <t>Urban Number</t>
  </si>
  <si>
    <t>Urban Amount</t>
  </si>
  <si>
    <t>Semi Urban Number</t>
  </si>
  <si>
    <t>Semi Urban Amount</t>
  </si>
  <si>
    <t>Rural Number</t>
  </si>
  <si>
    <t>Rural Amount</t>
  </si>
  <si>
    <t>Total Number</t>
  </si>
  <si>
    <t>Total Amount</t>
  </si>
  <si>
    <t>Details of Advances to Sensitive Sector of Meghalaya in the FY2018-2019 as on date 31-03-2019</t>
  </si>
  <si>
    <t>SC/ST No</t>
  </si>
  <si>
    <t>SC/ST Amount</t>
  </si>
  <si>
    <t>Women Benificiaries No</t>
  </si>
  <si>
    <t>Women Benificiaries Amount</t>
  </si>
  <si>
    <t>Physically Handicapped No</t>
  </si>
  <si>
    <t>Physically Handicapped Amount</t>
  </si>
  <si>
    <t>Details Of Special Scheme of Meghalaya in the FY2018-2019 as on date 31-03-2019</t>
  </si>
  <si>
    <t>Education Loan No</t>
  </si>
  <si>
    <t>Education Loan Amount</t>
  </si>
  <si>
    <t>Agri-Clinic Agri Business cntre No</t>
  </si>
  <si>
    <t>Agri-Clinic Agri Business cntre Amount</t>
  </si>
  <si>
    <t>Dairy Entreprenurs Development Scheme No</t>
  </si>
  <si>
    <t>Dairy Entreprenurs Development Scheme Amount</t>
  </si>
  <si>
    <t>Rural Go Down No</t>
  </si>
  <si>
    <t>Rural Go Down Amount</t>
  </si>
  <si>
    <t>Cold Storage No</t>
  </si>
  <si>
    <t>Cold Storage Amount</t>
  </si>
  <si>
    <t>Dairy/Poultry Venture No</t>
  </si>
  <si>
    <t>Dairy/Poultry Venture Amount</t>
  </si>
  <si>
    <t>Venture Capital for Agri No</t>
  </si>
  <si>
    <t>Venture Capital for Agri Amount</t>
  </si>
  <si>
    <t>Progress under Financial Inclusion:: Opening of No Frills A/C of Meghalaya in the FY2018-2019 as on date 31-03-2019</t>
  </si>
  <si>
    <t>Current Quarter Number of A/C</t>
  </si>
  <si>
    <t>Cumulative Position No of A/C</t>
  </si>
  <si>
    <t>OD Number</t>
  </si>
  <si>
    <t>OD Amount</t>
  </si>
  <si>
    <t>ASCB</t>
  </si>
  <si>
    <t>Financing Under MSME Sector of Meghalaya in the FY2018-2019 as on date 31-03-2019</t>
  </si>
  <si>
    <t>Achievement no. of Micro</t>
  </si>
  <si>
    <t>Achievement amt of Micro</t>
  </si>
  <si>
    <t>O/S No. of Micro</t>
  </si>
  <si>
    <t>O/S Amt of Micro</t>
  </si>
  <si>
    <t>Achievement No. of Small</t>
  </si>
  <si>
    <t>Achievement Amt of Small</t>
  </si>
  <si>
    <t>O/S No. of Small</t>
  </si>
  <si>
    <t>O/S Amt of Small</t>
  </si>
  <si>
    <t>Achievement No. of Medium</t>
  </si>
  <si>
    <t>Achievement Amt of Medium</t>
  </si>
  <si>
    <t>O/S No. of Medium</t>
  </si>
  <si>
    <t>O/S Amt of Medium</t>
  </si>
  <si>
    <t>SME Achievement during the Qtr</t>
  </si>
  <si>
    <t>Total O/S at the end of Qtr</t>
  </si>
  <si>
    <t>Women Lending Number</t>
  </si>
  <si>
    <t>Women Lending Amount</t>
  </si>
  <si>
    <t>Women Out standing Number</t>
  </si>
  <si>
    <t>Women Out standing Amount</t>
  </si>
  <si>
    <t>SC Lending Number</t>
  </si>
  <si>
    <t>SC Lending Amount</t>
  </si>
  <si>
    <t>SC Out standing Number</t>
  </si>
  <si>
    <t>SC Out standing Amount</t>
  </si>
  <si>
    <t>ST Lending Number</t>
  </si>
  <si>
    <t>ST Lending Amount</t>
  </si>
  <si>
    <t>ST Outstanding Number</t>
  </si>
  <si>
    <t>ST Outstanding Amount</t>
  </si>
  <si>
    <t>Phy. Handi capped Lending Number</t>
  </si>
  <si>
    <t>Phy. Handi capped Lending Amount</t>
  </si>
  <si>
    <t>Phy. Handi capped Out standing Number</t>
  </si>
  <si>
    <t>Phy. Handi capped Out standing Amount</t>
  </si>
  <si>
    <t>Total Lending Number</t>
  </si>
  <si>
    <t>Total Lending Amount</t>
  </si>
  <si>
    <t>Total Out standing Number</t>
  </si>
  <si>
    <t>Total Out standing Amount</t>
  </si>
  <si>
    <t>Bankwise Minority Report of Meghalaya in the FY 2018-2019 as on date 31-03-2019</t>
  </si>
  <si>
    <t>Lending Number of Muslim</t>
  </si>
  <si>
    <t>Lending Amount of Muslim</t>
  </si>
  <si>
    <t>Outstanding No of Muslim</t>
  </si>
  <si>
    <t>Outstanding Amt of Muslim</t>
  </si>
  <si>
    <t>Lending No of Christian</t>
  </si>
  <si>
    <t>Lending Amt of Chriatian</t>
  </si>
  <si>
    <t>Outstanding No of Christian</t>
  </si>
  <si>
    <t>Outstanding Amount of Christian</t>
  </si>
  <si>
    <t>Lending Number of Sikh</t>
  </si>
  <si>
    <t>Lending Amount of Sikh</t>
  </si>
  <si>
    <t>Outstanding Number of Sikh</t>
  </si>
  <si>
    <t>Outstanding Amount of Sikh</t>
  </si>
  <si>
    <t>Lending Number of Budhist</t>
  </si>
  <si>
    <t>Lending Amount of Budhist</t>
  </si>
  <si>
    <t>Outstanding Number of Budhist</t>
  </si>
  <si>
    <t>Outstanding Amount of Budhist</t>
  </si>
  <si>
    <t>Lending Number of Zoroastrian</t>
  </si>
  <si>
    <t>Lending Amount of Zoroastrian</t>
  </si>
  <si>
    <t>Outstanding Number of Zoroastrian</t>
  </si>
  <si>
    <t>Outstanding Amount of Zoroastrian</t>
  </si>
  <si>
    <t>Lending Number of Jain</t>
  </si>
  <si>
    <t>Lending Amount of Jain</t>
  </si>
  <si>
    <t>Outstanding Number of Jain</t>
  </si>
  <si>
    <t>Outstanding Amount of Jain</t>
  </si>
  <si>
    <t>Total Lending No</t>
  </si>
  <si>
    <t>Total Lending Amt</t>
  </si>
  <si>
    <t>Total Outstanding No</t>
  </si>
  <si>
    <t>Total Outstanding Amt</t>
  </si>
  <si>
    <t>Education Loan Scheme of Meghalaya in the FY2018-2019 as on date 31-03-2019</t>
  </si>
  <si>
    <t>(Rs. In Lakhs)</t>
  </si>
  <si>
    <t>Sanctione No</t>
  </si>
  <si>
    <t>Disbursed No</t>
  </si>
  <si>
    <t>O/S No</t>
  </si>
  <si>
    <t>O/S Amount</t>
  </si>
  <si>
    <t>NPA No</t>
  </si>
  <si>
    <t>NPA Amount</t>
  </si>
  <si>
    <t>MIS Report on Agriculture &amp; Allied(Direct and Indirect) of Meghalaya in the FY2018-2019 as on date 31-03-2019</t>
  </si>
  <si>
    <t>Agl &amp; Allied Target amt</t>
  </si>
  <si>
    <t>Agl &amp; Allied Achv amt</t>
  </si>
  <si>
    <t>Agl &amp; Allied OS No</t>
  </si>
  <si>
    <t>Agl &amp; Allied OS amt</t>
  </si>
  <si>
    <t>MIS Report (Education &amp; Housing &amp; Others) of Meghalaya in the FY-2018-2019 as on date 31-03-2019</t>
  </si>
  <si>
    <t>Education Target Amt</t>
  </si>
  <si>
    <t>Education Achv No</t>
  </si>
  <si>
    <t>Education Achv Amt</t>
  </si>
  <si>
    <t>Education OS No</t>
  </si>
  <si>
    <t>Education OS Amt</t>
  </si>
  <si>
    <t>Housing Target Amt</t>
  </si>
  <si>
    <t>Housing Achv No</t>
  </si>
  <si>
    <t>Housing Achv Amt</t>
  </si>
  <si>
    <t>Housing OS No</t>
  </si>
  <si>
    <t>Housing OS Amt</t>
  </si>
  <si>
    <t>Other Target Amt</t>
  </si>
  <si>
    <t>Other Achv No</t>
  </si>
  <si>
    <t>Other Achv Amt</t>
  </si>
  <si>
    <t>Other OS No</t>
  </si>
  <si>
    <t>Other OS Amt</t>
  </si>
  <si>
    <t>Total Target Amt</t>
  </si>
  <si>
    <t>Total Achv No</t>
  </si>
  <si>
    <t>Total Achv Amt</t>
  </si>
  <si>
    <t>Total OS No</t>
  </si>
  <si>
    <t>Total OS Amt</t>
  </si>
  <si>
    <t>PRADHAN  MANTRI  JANDHAN  DHAN  YOJANA(PMJDY) in the FY2018-19 as on 31-03-2019</t>
  </si>
  <si>
    <t>Achievement No of PMJDY Acct. upto the Quarter</t>
  </si>
  <si>
    <t>PMJDY Cumulative No</t>
  </si>
  <si>
    <t>Total MOBILE No Seeded</t>
  </si>
  <si>
    <t>Total AADHAR No seeded</t>
  </si>
  <si>
    <t xml:space="preserve">Total No Rupay Cards issued </t>
  </si>
  <si>
    <t xml:space="preserve">Total No of Rupay Cards PINs delivered </t>
  </si>
  <si>
    <t>Rupay Cards Activated</t>
  </si>
  <si>
    <t>AND</t>
  </si>
  <si>
    <t>CORP</t>
  </si>
  <si>
    <t>DENA</t>
  </si>
  <si>
    <t>Public Sector</t>
  </si>
  <si>
    <t>BAN</t>
  </si>
  <si>
    <t>INDUSIND</t>
  </si>
  <si>
    <t>KOTAK</t>
  </si>
  <si>
    <t>Private Sector</t>
  </si>
  <si>
    <t>MRB</t>
  </si>
  <si>
    <t>RRB TotaL</t>
  </si>
  <si>
    <t>Coop Total</t>
  </si>
  <si>
    <t xml:space="preserve">All Bank Total </t>
  </si>
  <si>
    <t>Bankwise MUDRA Report of Meghalaya in the FY2018-2019 as on date 31-03-2019</t>
  </si>
  <si>
    <t>BANK NAME</t>
  </si>
  <si>
    <t>CY.SISHU NO</t>
  </si>
  <si>
    <t>CY.SISHU AMT</t>
  </si>
  <si>
    <t>SISHU O/S no</t>
  </si>
  <si>
    <t>SISHU O/S Amount</t>
  </si>
  <si>
    <t>CY.KISHORE NO</t>
  </si>
  <si>
    <t>CY.KISHORE AMT</t>
  </si>
  <si>
    <t>KISHORE O/S no</t>
  </si>
  <si>
    <t>KISHORE O/S Amount</t>
  </si>
  <si>
    <t>CY.TARUN NO</t>
  </si>
  <si>
    <t>CY.TARUN AMT</t>
  </si>
  <si>
    <t>TARUN O/S no</t>
  </si>
  <si>
    <t>TARUN O/S Amount</t>
  </si>
  <si>
    <t>TOTAL AC</t>
  </si>
  <si>
    <t>TOTAL AMT(SANCTIONED)</t>
  </si>
  <si>
    <t>TOTAL O/S AC</t>
  </si>
  <si>
    <t>TOTAL O/S AMT</t>
  </si>
  <si>
    <t>Bankwise Social Security Schemes Report of Meghalaya in the FY2018-2019 as on date 31-03-2019</t>
  </si>
  <si>
    <t xml:space="preserve">Bank Name </t>
  </si>
  <si>
    <t>PMJJBY No</t>
  </si>
  <si>
    <t>PMJJBY Cumml. No</t>
  </si>
  <si>
    <t>No of PMJJBY Claim Lodged</t>
  </si>
  <si>
    <t>No of PMJJBY Claim setted</t>
  </si>
  <si>
    <t>No of PMJJBY Claim Pending</t>
  </si>
  <si>
    <t>PMSBY Achievement  No.</t>
  </si>
  <si>
    <t>PMSBY Cumml. No.</t>
  </si>
  <si>
    <t>No of PMSBY Claim Lodged</t>
  </si>
  <si>
    <t>No of PMSBY Claim setted</t>
  </si>
  <si>
    <t>No of PMSBY Claim Pending</t>
  </si>
  <si>
    <t>APY Achievement  No</t>
  </si>
  <si>
    <t>APY Cumml. No</t>
  </si>
  <si>
    <t>No of APY Claim Lodged</t>
  </si>
  <si>
    <t>No of APY Claim setted</t>
  </si>
  <si>
    <t>No of APY Claim Pending</t>
  </si>
  <si>
    <t>Details of Lead Bank of Meghalaya in the Year 2018-2019 and Quarter 4</t>
  </si>
  <si>
    <t>District Name</t>
  </si>
  <si>
    <t>District Code(BSR)</t>
  </si>
  <si>
    <t>Name of Lead Bank</t>
  </si>
  <si>
    <t>Name of LDM</t>
  </si>
  <si>
    <t>Designation</t>
  </si>
  <si>
    <t>Contact Details</t>
  </si>
  <si>
    <t>Remarks</t>
  </si>
  <si>
    <t>Tel</t>
  </si>
  <si>
    <t>Email</t>
  </si>
  <si>
    <t>Address</t>
  </si>
  <si>
    <t>Eastkhasihills</t>
  </si>
  <si>
    <t>State Bank Of India</t>
  </si>
  <si>
    <t>Kamalendu Roy</t>
  </si>
  <si>
    <t>Manager</t>
  </si>
  <si>
    <t>k.roy@sbi.co.in</t>
  </si>
  <si>
    <t>SBI Regional Office, Urban, Bawri Mansion, Dhankheti, Shillong-793001</t>
  </si>
  <si>
    <t>Westkhasihills</t>
  </si>
  <si>
    <t>Th Tunglut Suan</t>
  </si>
  <si>
    <t>Chief Manager</t>
  </si>
  <si>
    <t>tunglut.suan@sbi.co.in</t>
  </si>
  <si>
    <t>lead district manager ldm, state bank of india, nongstoin-793119</t>
  </si>
  <si>
    <t>Rebhoi</t>
  </si>
  <si>
    <t>Khraw Pyrkhat Kharbuli</t>
  </si>
  <si>
    <t>khrawpyrkhat.kharbuli@sbi.co.i</t>
  </si>
  <si>
    <t>state bank of india, regional office, reg-iii, kl complex, demseiniong, opp-neepco, shillong-793008</t>
  </si>
  <si>
    <t>Eastgarohills</t>
  </si>
  <si>
    <t>Rabindra Ch Nath</t>
  </si>
  <si>
    <t>rabindra.nath2@sbi.co.in</t>
  </si>
  <si>
    <t>lead district manager, state bank of india, william nagar-794111</t>
  </si>
  <si>
    <t>Westgarohills</t>
  </si>
  <si>
    <t>Kishore Ranjan Saha</t>
  </si>
  <si>
    <t>kishore_ranjan.saha@sbi.o.in</t>
  </si>
  <si>
    <t>tura bazar evening branch, tura, west garo hills-794101</t>
  </si>
  <si>
    <t>Southgarohills</t>
  </si>
  <si>
    <t>Northgarohills</t>
  </si>
  <si>
    <t>lead district manager ldm, east garo hills, william nagar-794111</t>
  </si>
  <si>
    <t>southwestkhasihills</t>
  </si>
  <si>
    <t>EastJaintiahills</t>
  </si>
  <si>
    <t>state bank of india, reg-iii, kl complex, demseiniong, opp neepco, shillong-793008</t>
  </si>
  <si>
    <t>WestJaintiahills</t>
  </si>
  <si>
    <t>Khrawpyrkhat Kharbuli</t>
  </si>
  <si>
    <t>State bank of India, Reg-III, KL Complex, Opp - NEEPCo, Demseiniong, Shillong-793008</t>
  </si>
  <si>
    <t>SouthWestGarohills</t>
  </si>
  <si>
    <t>State Bank of India, Tura Regional Office, Tura -794101</t>
  </si>
  <si>
    <t>Position of FLC held in the state of Meghalaya for the Qtr ended March 2019</t>
  </si>
  <si>
    <t>Name of Bank</t>
  </si>
  <si>
    <t xml:space="preserve"> No of Rural branch</t>
  </si>
  <si>
    <t>No of Camps Held during the Quarter</t>
  </si>
  <si>
    <t>No. Rural Branches which have conducted  Literacy camps  as per RBI guidelines using standardized financial literacy material of RBI</t>
  </si>
  <si>
    <t xml:space="preserve"> No. of literacy camps  as per RBI guidelines using standardized financial literacy material of RBI</t>
  </si>
  <si>
    <t xml:space="preserve">No. of persons participated </t>
  </si>
  <si>
    <t>Out of persons participated, no. of persons already having bank account at the time of attending the camp</t>
  </si>
  <si>
    <t>Out of persons participated, no. of persons opened bank account after attending the camp</t>
  </si>
  <si>
    <t>No. of Camps held upto last Quarter</t>
  </si>
  <si>
    <t>P&amp;S Bank</t>
  </si>
  <si>
    <t>Financial Inclusion Progress in opening of Banking outlet in villages having population &lt; 2000</t>
  </si>
  <si>
    <t>Annex B</t>
  </si>
  <si>
    <t>Statement of Progress during Quarter ended—March, 2019</t>
  </si>
  <si>
    <t>Name of state: Meghalaya</t>
  </si>
  <si>
    <t>Name of RBI Office: Shillong</t>
  </si>
  <si>
    <t>Sr No</t>
  </si>
  <si>
    <t>Name of District</t>
  </si>
  <si>
    <t>Name of Sch. Comm. Bank selected for allottment of villages &lt;2000 population</t>
  </si>
  <si>
    <t>No. of allotted village</t>
  </si>
  <si>
    <t>No. of villages where banking outlet opened upto the end of the quarter March-2019</t>
  </si>
  <si>
    <t>Covered by Branches</t>
  </si>
  <si>
    <t xml:space="preserve">BC </t>
  </si>
  <si>
    <t>Other Modes</t>
  </si>
  <si>
    <t>Grand Total (5+10+11)</t>
  </si>
  <si>
    <t>Fixed location</t>
  </si>
  <si>
    <t>Banking through BC visits every week</t>
  </si>
  <si>
    <t>Banking through BC visits once in a fortnight</t>
  </si>
  <si>
    <t>Banking through BC visits more than once in a fortnight</t>
  </si>
  <si>
    <t>BCs-Sub total =6+7+8+9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</si>
  <si>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</si>
  <si>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</si>
  <si>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</si>
  <si>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</si>
  <si>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</si>
  <si>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</si>
  <si>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</si>
  <si>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</si>
  <si>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</si>
  <si>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</si>
  <si>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</si>
  <si>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</si>
  <si>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A1</t>
  </si>
  <si>
    <t>A2</t>
  </si>
  <si>
    <t>A3</t>
  </si>
  <si>
    <t>A4</t>
  </si>
  <si>
    <t>A5</t>
  </si>
  <si>
    <t>A6</t>
  </si>
  <si>
    <t>A7</t>
  </si>
  <si>
    <t>Total A</t>
  </si>
  <si>
    <t>B1</t>
  </si>
  <si>
    <t>B2</t>
  </si>
  <si>
    <t>B3</t>
  </si>
  <si>
    <t>Total B</t>
  </si>
  <si>
    <t>C1</t>
  </si>
  <si>
    <t>C2</t>
  </si>
  <si>
    <t>Total C</t>
  </si>
  <si>
    <t>D1</t>
  </si>
  <si>
    <t>D2</t>
  </si>
  <si>
    <t>D3</t>
  </si>
  <si>
    <t>D4</t>
  </si>
  <si>
    <t>D5</t>
  </si>
  <si>
    <t>D6</t>
  </si>
  <si>
    <t>Total D</t>
  </si>
  <si>
    <t>E1</t>
  </si>
  <si>
    <t>E2</t>
  </si>
  <si>
    <t>E3</t>
  </si>
  <si>
    <t>E4</t>
  </si>
  <si>
    <t>E5</t>
  </si>
  <si>
    <t>E6</t>
  </si>
  <si>
    <t>E7</t>
  </si>
  <si>
    <t>E8</t>
  </si>
  <si>
    <t>Total E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</si>
  <si>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</si>
  <si>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</si>
  <si>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</si>
  <si>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</si>
  <si>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</si>
  <si>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</si>
  <si>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</si>
  <si>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</si>
  <si>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</si>
  <si>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</si>
  <si>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</si>
  <si>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</si>
  <si>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Total F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</si>
  <si>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</si>
  <si>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</si>
  <si>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</si>
  <si>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</si>
  <si>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</si>
  <si>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</si>
  <si>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</si>
  <si>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</si>
  <si>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</si>
  <si>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</si>
  <si>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</si>
  <si>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</si>
  <si>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VIJ</t>
  </si>
  <si>
    <t>Total G</t>
  </si>
  <si>
    <t>H1</t>
  </si>
  <si>
    <t>H2</t>
  </si>
  <si>
    <t>H3</t>
  </si>
  <si>
    <t xml:space="preserve">COR  </t>
  </si>
  <si>
    <t>H4</t>
  </si>
  <si>
    <t>H5</t>
  </si>
  <si>
    <t>H6</t>
  </si>
  <si>
    <t xml:space="preserve">IND </t>
  </si>
  <si>
    <t>H7</t>
  </si>
  <si>
    <t>H8</t>
  </si>
  <si>
    <t>H9</t>
  </si>
  <si>
    <t>H10</t>
  </si>
  <si>
    <t>H11</t>
  </si>
  <si>
    <t>Total H</t>
  </si>
  <si>
    <t>I1</t>
  </si>
  <si>
    <t>I2</t>
  </si>
  <si>
    <t>I3</t>
  </si>
  <si>
    <t>Total I</t>
  </si>
  <si>
    <t>J1</t>
  </si>
  <si>
    <t>J2</t>
  </si>
  <si>
    <t>Total J</t>
  </si>
  <si>
    <t>K1</t>
  </si>
  <si>
    <t>K2</t>
  </si>
  <si>
    <t>K3</t>
  </si>
  <si>
    <t>K4</t>
  </si>
  <si>
    <t>Total K</t>
  </si>
  <si>
    <t>Meghalaya Total (A to K)</t>
  </si>
  <si>
    <t>Agri Achieve</t>
  </si>
  <si>
    <t>Performance Under PMEGP of Meghalaya in the FY2018-19 as on date 31-03-2019</t>
  </si>
  <si>
    <t>Analysis of Total Priority Sector Advances of Meghalaya in the FY2018-2019 as on date 31-03-2019</t>
  </si>
  <si>
    <t>DCC/DLRC Meeting of Meghalaya held during the Year 2018-2019</t>
  </si>
  <si>
    <t>Lead Bank Name</t>
  </si>
  <si>
    <t>DCC Meeting First Quarter</t>
  </si>
  <si>
    <t>DCC Meeting Second Quarter</t>
  </si>
  <si>
    <t>DCC Meeting Third Quarter</t>
  </si>
  <si>
    <t>DCC Meeting Fourth Quarter</t>
  </si>
  <si>
    <t>DLRC Meeting First Quarter</t>
  </si>
  <si>
    <t>DLRC Meeting Second Quarter</t>
  </si>
  <si>
    <t>DLRC Meeting Third Quarter</t>
  </si>
  <si>
    <t>DLRC Meeting Fourth Quarter</t>
  </si>
  <si>
    <t>10.09.2018</t>
  </si>
  <si>
    <t>11.01.2019</t>
  </si>
  <si>
    <t>12.03.2019</t>
  </si>
  <si>
    <t>21.09.2018</t>
  </si>
  <si>
    <t>28.01.2019</t>
  </si>
  <si>
    <t>18.03.2019</t>
  </si>
  <si>
    <t>07.09.2018</t>
  </si>
  <si>
    <t>20.12.2018</t>
  </si>
  <si>
    <t>25.09.2018</t>
  </si>
  <si>
    <t>14.01.2019</t>
  </si>
  <si>
    <t>07.03.2019</t>
  </si>
  <si>
    <t>South West Garo</t>
  </si>
  <si>
    <t>11.09.2018</t>
  </si>
  <si>
    <t>28.11.2018</t>
  </si>
  <si>
    <t>21.02.2019</t>
  </si>
  <si>
    <t>14.09.2018</t>
  </si>
  <si>
    <t>19.12.2018</t>
  </si>
  <si>
    <t>22.03.2019</t>
  </si>
  <si>
    <t>09.08.2019</t>
  </si>
  <si>
    <t>20.09.2018</t>
  </si>
  <si>
    <t>08.02.2019</t>
  </si>
  <si>
    <t>09.08.2018</t>
  </si>
  <si>
    <t>24.08.2018</t>
  </si>
  <si>
    <t>12.09.2018</t>
  </si>
  <si>
    <t>10.08.2018</t>
  </si>
  <si>
    <t>08.08.2018</t>
  </si>
  <si>
    <t>19.09.2018</t>
  </si>
  <si>
    <t>29.08.2018</t>
  </si>
  <si>
    <t>Current C:D Ratio</t>
  </si>
  <si>
    <t>Previous Quarter C:D Ratio</t>
  </si>
  <si>
    <t>Population</t>
  </si>
  <si>
    <t>Per Capita Credit</t>
  </si>
  <si>
    <t>south West Khasi Hills</t>
  </si>
  <si>
    <t>District Wise Position of C:D Ratio and Per Capita Credit of Meghalaya in the Year 2018-2019 and Quarter 4</t>
  </si>
  <si>
    <t>District Wise Performance Under ACP of Meghalaya in the Year 2018-2019 and Quarter 4</t>
  </si>
  <si>
    <t>District Name: WEST GAROHILLS</t>
  </si>
  <si>
    <t>Lead Bank Name: State Bank Of India</t>
  </si>
  <si>
    <t>Agl &amp; Allied Sector Target</t>
  </si>
  <si>
    <t>Agl &amp; Allied Sector No</t>
  </si>
  <si>
    <t>agl &amp; Allied Sector Achievment</t>
  </si>
  <si>
    <t>Industries Sector Target</t>
  </si>
  <si>
    <t xml:space="preserve"> Industries Sector No</t>
  </si>
  <si>
    <t>Industries Sector Achievment</t>
  </si>
  <si>
    <t>Services Sector Target</t>
  </si>
  <si>
    <t>Services Sector No</t>
  </si>
  <si>
    <t>Services Sector Achievment</t>
  </si>
  <si>
    <t>Total Priority Sector Target</t>
  </si>
  <si>
    <t>Total Priority Sector No</t>
  </si>
  <si>
    <t>Total Priority Sector Achievment</t>
  </si>
  <si>
    <t>District Wise Performance Under ACP of Meghalaya in the Year 2018-2019 and Quarter4</t>
  </si>
  <si>
    <t>District Name: SOUTH WEST GAROHILLS</t>
  </si>
  <si>
    <t>Industries Sector No</t>
  </si>
  <si>
    <t>District Name: SOUTH GAROHILLS</t>
  </si>
  <si>
    <t>District Name: Westkhasihills</t>
  </si>
  <si>
    <t>District Name: Southwestkhasihills</t>
  </si>
  <si>
    <t>District Name:NORTH GAROHILLS</t>
  </si>
  <si>
    <t>Indusries Sector Achievment</t>
  </si>
  <si>
    <t xml:space="preserve">District Name:East Garo Hills </t>
  </si>
  <si>
    <t>District Name: EastJaintiahills</t>
  </si>
  <si>
    <t xml:space="preserve"> </t>
  </si>
  <si>
    <t>District Name: WestJaintiahills</t>
  </si>
  <si>
    <t>District Name: Rebhoi</t>
  </si>
  <si>
    <t>ICIC</t>
  </si>
  <si>
    <t>Attended by (Name &amp;Designation)</t>
  </si>
  <si>
    <t>State / Central Government Official</t>
  </si>
  <si>
    <t>Slno</t>
  </si>
  <si>
    <t>Name</t>
  </si>
  <si>
    <t>Shri Y. Tsering</t>
  </si>
  <si>
    <t>Chief Secretary</t>
  </si>
  <si>
    <t>Shri. P.  S. Thangkhiew</t>
  </si>
  <si>
    <t xml:space="preserve">Dr Vijay Kumar </t>
  </si>
  <si>
    <t>Secrectary, (Finance)</t>
  </si>
  <si>
    <t>W.R Lyngdoh</t>
  </si>
  <si>
    <t>Com&amp; Secy Edu/ PHE</t>
  </si>
  <si>
    <t>W. lyngdoh</t>
  </si>
  <si>
    <t xml:space="preserve">Jt Secy  PWD </t>
  </si>
  <si>
    <t xml:space="preserve">S.Jyrwa </t>
  </si>
  <si>
    <t>Under secy. BAD Deptt</t>
  </si>
  <si>
    <t>V. Nongkhlaw</t>
  </si>
  <si>
    <t>Sub Register of Cooperative Society</t>
  </si>
  <si>
    <t>S. Sharma</t>
  </si>
  <si>
    <t>Dy Secy , C&amp;RD GOM</t>
  </si>
  <si>
    <t>A.L Mawlong</t>
  </si>
  <si>
    <t>Jt Secy Commernce &amp; Industries</t>
  </si>
  <si>
    <t>D.Kharjana</t>
  </si>
  <si>
    <t>DD(P)DCI</t>
  </si>
  <si>
    <t>Wanshimti Nongkynrih</t>
  </si>
  <si>
    <t>ARO Finance</t>
  </si>
  <si>
    <t>R.D Rngad</t>
  </si>
  <si>
    <t>SRO,Finance</t>
  </si>
  <si>
    <t>Azean F B Sangma</t>
  </si>
  <si>
    <t>P.M Sangma</t>
  </si>
  <si>
    <t>ARO, Finance</t>
  </si>
  <si>
    <t>Sri Ronald Kynta</t>
  </si>
  <si>
    <t>State Mission Manager, FI, MUDA</t>
  </si>
  <si>
    <t>J.Rymbai</t>
  </si>
  <si>
    <t>PM FI, MSRLS</t>
  </si>
  <si>
    <t>Smt V. R Syiem</t>
  </si>
  <si>
    <t>JT Secy , BAD Deptt</t>
  </si>
  <si>
    <t>S.M Sangma</t>
  </si>
  <si>
    <t>Law officer , Law Dept.</t>
  </si>
  <si>
    <t>M.M. Sangma</t>
  </si>
  <si>
    <t>Dy Secy , Law Dept.</t>
  </si>
  <si>
    <t>Vikram Khandkar</t>
  </si>
  <si>
    <t>Asstt. Director , KVIC</t>
  </si>
  <si>
    <t>Zodinpui</t>
  </si>
  <si>
    <t>Excecutive , KVIC</t>
  </si>
  <si>
    <t>Shri H Marbaniang</t>
  </si>
  <si>
    <t>CEO MKVIB</t>
  </si>
  <si>
    <t>S.R Mylliemngap</t>
  </si>
  <si>
    <t>E.O, MKVIB</t>
  </si>
  <si>
    <t>Devanand Varbadkar</t>
  </si>
  <si>
    <t>DGM, BSNL</t>
  </si>
  <si>
    <t>L.Suting</t>
  </si>
  <si>
    <t>Dy CE Water Resource Dept.</t>
  </si>
  <si>
    <t>A.S Lyngdoh</t>
  </si>
  <si>
    <t>ACE  Water Resource Dept.</t>
  </si>
  <si>
    <t>S.M Sangma`</t>
  </si>
  <si>
    <t>MEO Agriculture</t>
  </si>
  <si>
    <t>RBI/NABARD/SIDBI</t>
  </si>
  <si>
    <t>Shri.P. Gangte</t>
  </si>
  <si>
    <t>General Manager,RBI</t>
  </si>
  <si>
    <t>Sri L Hangmuanthang</t>
  </si>
  <si>
    <t>AGM, RBI</t>
  </si>
  <si>
    <t>Shri Y.K ROA</t>
  </si>
  <si>
    <t>General Manager,NABARD</t>
  </si>
  <si>
    <t xml:space="preserve">Banks/ Other </t>
  </si>
  <si>
    <t>ShriDilip Guha</t>
  </si>
  <si>
    <t>Chairman , MRB</t>
  </si>
  <si>
    <t>Smt C Marbaniang</t>
  </si>
  <si>
    <t>GM, MRB</t>
  </si>
  <si>
    <t>Sukesh  Kumar Das</t>
  </si>
  <si>
    <t>,SR Manager, BOI</t>
  </si>
  <si>
    <t>Mridul Patar</t>
  </si>
  <si>
    <t>CM , OBC</t>
  </si>
  <si>
    <t>Tanmoy Dey Sarkar</t>
  </si>
  <si>
    <t xml:space="preserve">AGM, Indian Bank </t>
  </si>
  <si>
    <t>S.Thirumurgan</t>
  </si>
  <si>
    <t>CM,CBI</t>
  </si>
  <si>
    <t>Ajay Kumar Sharma</t>
  </si>
  <si>
    <t>Asst Manager, CBI</t>
  </si>
  <si>
    <t>Vanlalzarzokima</t>
  </si>
  <si>
    <t>Asst Manager,PSB</t>
  </si>
  <si>
    <t>Deepak Kumar</t>
  </si>
  <si>
    <t>Sr Manager, CANARA</t>
  </si>
  <si>
    <t>Smti E. Kurbah</t>
  </si>
  <si>
    <t>Sr Manager , PNB</t>
  </si>
  <si>
    <t>Mungkim   Vaiphei</t>
  </si>
  <si>
    <t>Asst Manager, IDBI</t>
  </si>
  <si>
    <t>Seithiano mung Hangzo</t>
  </si>
  <si>
    <t>Manager, IDBI</t>
  </si>
  <si>
    <t>Shubhrijit Chawdry</t>
  </si>
  <si>
    <t>BM , IDFC</t>
  </si>
  <si>
    <t>Pushpa Roy</t>
  </si>
  <si>
    <t>Br Head, CORP</t>
  </si>
  <si>
    <t>Debraj Saha</t>
  </si>
  <si>
    <t>CM, IOB</t>
  </si>
  <si>
    <t>Shri Satyabrata Dey</t>
  </si>
  <si>
    <t>CM, UBI</t>
  </si>
  <si>
    <t>Shri L. Haokip</t>
  </si>
  <si>
    <t xml:space="preserve">Director ,  PNB RSET </t>
  </si>
  <si>
    <t>ShriJ.Wankhar</t>
  </si>
  <si>
    <t xml:space="preserve">CEO, SCUB </t>
  </si>
  <si>
    <t>Rioip  Ranjan Borthakur</t>
  </si>
  <si>
    <t>Chief Manager, BOB</t>
  </si>
  <si>
    <t>M.A Dkhar</t>
  </si>
  <si>
    <t>Branch Head , UNION</t>
  </si>
  <si>
    <t>Arnab Barkakaty</t>
  </si>
  <si>
    <t>AGM, UCO</t>
  </si>
  <si>
    <t>Komal Bora</t>
  </si>
  <si>
    <t>Dy Manager , KMB</t>
  </si>
  <si>
    <t xml:space="preserve">Tuhina </t>
  </si>
  <si>
    <t>Sr Br Manager, SYN</t>
  </si>
  <si>
    <t>Chandan Passi</t>
  </si>
  <si>
    <t>BM , HDFC</t>
  </si>
  <si>
    <t>Dipankar Choudhury</t>
  </si>
  <si>
    <t>AVP , YES</t>
  </si>
  <si>
    <t>S.K Mishra</t>
  </si>
  <si>
    <t>BM, Andra Bank</t>
  </si>
  <si>
    <t xml:space="preserve">Joseph Mathew </t>
  </si>
  <si>
    <t>BM, SIB</t>
  </si>
  <si>
    <t>Gulzar  Hussin</t>
  </si>
  <si>
    <t>AVP, AXIS Bank</t>
  </si>
  <si>
    <t>Debashih Bhattacharjee</t>
  </si>
  <si>
    <t>Senior Manager, AXIS</t>
  </si>
  <si>
    <t>Shri Chandan Pathak</t>
  </si>
  <si>
    <t>Zonal Head , NESFB</t>
  </si>
  <si>
    <t>Ibalumlin Mawthoh</t>
  </si>
  <si>
    <t>BM, NESFB</t>
  </si>
  <si>
    <t>D. Talukdar</t>
  </si>
  <si>
    <t>AGM, MCAB</t>
  </si>
  <si>
    <t>H.W Blah</t>
  </si>
  <si>
    <t>Dy Mgr, National Insurance company</t>
  </si>
  <si>
    <t xml:space="preserve">K.kharbuli </t>
  </si>
  <si>
    <t>Manager, LDM, Ribhoi, WJ Hills &amp; EJ Hills</t>
  </si>
  <si>
    <t>B. Kharbihthai</t>
  </si>
  <si>
    <t>A.O.D , New India Insurance company</t>
  </si>
  <si>
    <t>P.B Fancon</t>
  </si>
  <si>
    <t>ABM, Vijaya Bank</t>
  </si>
  <si>
    <t xml:space="preserve">Abhay Kumar </t>
  </si>
  <si>
    <t>C H, Bandhan Bank</t>
  </si>
  <si>
    <t>Dipjit Talukdar</t>
  </si>
  <si>
    <t>BH, Bandhan Bank</t>
  </si>
  <si>
    <t>Shri TH Tunglut</t>
  </si>
  <si>
    <t>CM , Lead Bank</t>
  </si>
  <si>
    <t>Ankit Kumar</t>
  </si>
  <si>
    <t xml:space="preserve">Dy BM,ICICI </t>
  </si>
  <si>
    <t>Gopal Purkyastha</t>
  </si>
  <si>
    <t>Branch Head, HDFC</t>
  </si>
  <si>
    <t>Conveners</t>
  </si>
  <si>
    <t xml:space="preserve">Slno </t>
  </si>
  <si>
    <t>Shri Ramesh Babu B</t>
  </si>
  <si>
    <t>DMD, SBI</t>
  </si>
  <si>
    <t>Shri Sunil  Kr Tandon</t>
  </si>
  <si>
    <t>CGM ,SBI</t>
  </si>
  <si>
    <t>Shri Digmanu Gupta</t>
  </si>
  <si>
    <t>GM (Network II) SBI</t>
  </si>
  <si>
    <t>Sri Subhas Das</t>
  </si>
  <si>
    <t>DGM(B&amp;O), Shillong,SBI</t>
  </si>
  <si>
    <t>Smti A. Lyndem</t>
  </si>
  <si>
    <t>DGM FI &amp; MF LHO GUW</t>
  </si>
  <si>
    <t>Sri Gangishetty Vijay Kumar</t>
  </si>
  <si>
    <t>AGM&amp; SLBC Convener,SBI</t>
  </si>
  <si>
    <t>Shri Somendra Vijay</t>
  </si>
  <si>
    <t>AGM Shillong(Rural)</t>
  </si>
  <si>
    <t>Sri K.Khongwar</t>
  </si>
  <si>
    <t xml:space="preserve">CM,SBI </t>
  </si>
  <si>
    <t>K. Songzakam</t>
  </si>
  <si>
    <t>Manager(FI), SBI</t>
  </si>
  <si>
    <t>Smt W. Basaiawmoit</t>
  </si>
  <si>
    <t>Manager, SBI</t>
  </si>
  <si>
    <t xml:space="preserve">D. Dhar </t>
  </si>
  <si>
    <t xml:space="preserve">CM GB ,SBI </t>
  </si>
  <si>
    <t xml:space="preserve">Dilpreet </t>
  </si>
  <si>
    <t>Security Officer, SBI</t>
  </si>
  <si>
    <t>Ganchui Golmei</t>
  </si>
  <si>
    <t>C. Associate, SBI</t>
  </si>
  <si>
    <t>Ibashisha Wanswett</t>
  </si>
  <si>
    <t>Dipankar Dutta</t>
  </si>
  <si>
    <t>Technical Asst,SBI</t>
  </si>
  <si>
    <t>Lam</t>
  </si>
  <si>
    <t>Messanger , SBI</t>
  </si>
  <si>
    <t>19.06.2019</t>
  </si>
  <si>
    <t>22.01.2019</t>
  </si>
  <si>
    <t>07.06.2019</t>
  </si>
  <si>
    <t>06.06.2019</t>
  </si>
  <si>
    <t>17.05.2019</t>
  </si>
  <si>
    <t>08.05.2019</t>
  </si>
  <si>
    <t>10.05.2019</t>
  </si>
  <si>
    <t>District Name: EAST KHASI HILLSHILLS</t>
  </si>
  <si>
    <t>Coo-op Total</t>
  </si>
  <si>
    <t>Sanctioned No</t>
  </si>
  <si>
    <t>UNION</t>
  </si>
  <si>
    <t>Annual Credit Plan - Achievements Numbers of Meghalaya in the       FY2018-2019 as on date 31-03-2019</t>
  </si>
  <si>
    <t>Performance Position Under TRANSPORT OPERATOR Scheme in the Year 2018-2019                     and Quarter 4</t>
  </si>
  <si>
    <t>25.06.2019</t>
  </si>
  <si>
    <t>Analysis of Priority Sector Advances Under SERVICES of Meghalaya in the FY2018-2019 as on date 31-03-2019</t>
  </si>
  <si>
    <t>Details of Advances to OTHER SENSITIVE SECTORS of Meghalaya in the FY2018-2019 as on date 31-03-2019</t>
  </si>
  <si>
    <t>RIBHOI</t>
  </si>
  <si>
    <t>LIST OF PARTICIPANTS IN SLBC MEETING FOR THE QUARTER  DECEMBER , 2018 HELD ON 29.03.2019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</si>
</sst>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Times New Roman"/>
      <family val="1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Times New Roman"/>
      <family val="1"/>
      <charset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indexed="8"/>
      <name val="Times New Roman"/>
      <family val="1"/>
    </font>
    <font>
      <b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0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/>
    <xf numFmtId="0" fontId="5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8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0" fillId="0" borderId="5" xfId="0" applyBorder="1"/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1" fontId="0" fillId="0" borderId="2" xfId="0" applyNumberFormat="1" applyBorder="1" applyAlignment="1">
      <alignment horizontal="right" wrapText="1"/>
    </xf>
    <xf numFmtId="1" fontId="0" fillId="0" borderId="3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1" fontId="2" fillId="0" borderId="2" xfId="0" applyNumberFormat="1" applyFont="1" applyBorder="1" applyAlignment="1">
      <alignment horizontal="right" wrapText="1"/>
    </xf>
    <xf numFmtId="1" fontId="2" fillId="0" borderId="3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0" fontId="2" fillId="0" borderId="0" xfId="0" applyFont="1"/>
    <xf numFmtId="1" fontId="2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1" fontId="1" fillId="0" borderId="2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1" fontId="1" fillId="0" borderId="3" xfId="0" applyNumberFormat="1" applyFont="1" applyBorder="1" applyAlignment="1">
      <alignment horizontal="right" wrapText="1"/>
    </xf>
    <xf numFmtId="0" fontId="0" fillId="0" borderId="0" xfId="0" applyAlignment="1">
      <alignment vertical="center" wrapText="1"/>
    </xf>
    <xf numFmtId="1" fontId="0" fillId="0" borderId="0" xfId="0" applyNumberFormat="1" applyBorder="1" applyAlignment="1">
      <alignment horizontal="right" wrapText="1"/>
    </xf>
    <xf numFmtId="2" fontId="0" fillId="0" borderId="2" xfId="0" applyNumberFormat="1" applyBorder="1" applyAlignment="1">
      <alignment horizontal="right" wrapText="1"/>
    </xf>
    <xf numFmtId="1" fontId="16" fillId="2" borderId="1" xfId="2" applyNumberFormat="1" applyFont="1" applyFill="1" applyBorder="1" applyAlignment="1">
      <alignment vertical="center"/>
    </xf>
    <xf numFmtId="0" fontId="0" fillId="0" borderId="0" xfId="0" applyBorder="1" applyAlignment="1">
      <alignment horizontal="right" wrapText="1"/>
    </xf>
    <xf numFmtId="1" fontId="1" fillId="0" borderId="0" xfId="0" applyNumberFormat="1" applyFont="1" applyBorder="1" applyAlignment="1">
      <alignment horizontal="right" wrapText="1"/>
    </xf>
    <xf numFmtId="1" fontId="2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8" fillId="0" borderId="0" xfId="0" applyFont="1"/>
    <xf numFmtId="0" fontId="19" fillId="0" borderId="2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18" fillId="0" borderId="2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Border="1"/>
    <xf numFmtId="0" fontId="18" fillId="0" borderId="15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19" fillId="0" borderId="1" xfId="0" applyFont="1" applyBorder="1"/>
    <xf numFmtId="0" fontId="19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left" wrapText="1"/>
    </xf>
    <xf numFmtId="164" fontId="18" fillId="0" borderId="0" xfId="0" applyNumberFormat="1" applyFont="1"/>
    <xf numFmtId="2" fontId="18" fillId="0" borderId="0" xfId="0" applyNumberFormat="1" applyFont="1"/>
    <xf numFmtId="164" fontId="19" fillId="0" borderId="1" xfId="0" applyNumberFormat="1" applyFont="1" applyBorder="1"/>
    <xf numFmtId="2" fontId="19" fillId="0" borderId="1" xfId="0" applyNumberFormat="1" applyFont="1" applyBorder="1"/>
    <xf numFmtId="0" fontId="19" fillId="0" borderId="10" xfId="0" applyFont="1" applyFill="1" applyBorder="1" applyAlignment="1">
      <alignment horizontal="left" wrapText="1"/>
    </xf>
    <xf numFmtId="0" fontId="19" fillId="0" borderId="1" xfId="0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14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1" fillId="0" borderId="6" xfId="0" applyFont="1" applyFill="1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2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9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0" fillId="0" borderId="2" xfId="0" applyFill="1" applyBorder="1" applyAlignment="1">
      <alignment horizontal="right" wrapText="1"/>
    </xf>
    <xf numFmtId="0" fontId="0" fillId="0" borderId="0" xfId="0" applyFill="1"/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 vertical="center" wrapText="1"/>
    </xf>
    <xf numFmtId="0" fontId="1" fillId="0" borderId="9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22" fillId="3" borderId="1" xfId="0" applyFont="1" applyFill="1" applyBorder="1" applyAlignment="1">
      <alignment horizontal="right" vertical="center" wrapText="1"/>
    </xf>
    <xf numFmtId="0" fontId="12" fillId="0" borderId="1" xfId="0" applyFont="1" applyBorder="1"/>
    <xf numFmtId="0" fontId="23" fillId="0" borderId="1" xfId="3" applyFont="1" applyBorder="1"/>
    <xf numFmtId="0" fontId="23" fillId="0" borderId="1" xfId="3" applyFont="1" applyFill="1" applyBorder="1"/>
    <xf numFmtId="0" fontId="22" fillId="0" borderId="1" xfId="0" applyFont="1" applyBorder="1" applyAlignment="1">
      <alignment horizontal="right" wrapText="1"/>
    </xf>
    <xf numFmtId="0" fontId="10" fillId="0" borderId="1" xfId="0" applyFont="1" applyBorder="1"/>
    <xf numFmtId="0" fontId="12" fillId="0" borderId="1" xfId="0" applyFont="1" applyFill="1" applyBorder="1"/>
    <xf numFmtId="0" fontId="0" fillId="0" borderId="2" xfId="0" applyBorder="1" applyAlignment="1">
      <alignment horizontal="right"/>
    </xf>
    <xf numFmtId="0" fontId="0" fillId="0" borderId="0" xfId="0" applyAlignment="1"/>
    <xf numFmtId="0" fontId="24" fillId="0" borderId="1" xfId="3" applyFont="1" applyBorder="1"/>
    <xf numFmtId="0" fontId="0" fillId="0" borderId="1" xfId="0" applyFont="1" applyBorder="1" applyAlignment="1">
      <alignment horizontal="center"/>
    </xf>
    <xf numFmtId="0" fontId="27" fillId="0" borderId="1" xfId="0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1" fillId="0" borderId="23" xfId="0" applyNumberFormat="1" applyFont="1" applyFill="1" applyBorder="1" applyAlignment="1" applyProtection="1">
      <alignment horizontal="left" vertical="center" wrapText="1"/>
    </xf>
    <xf numFmtId="0" fontId="32" fillId="3" borderId="1" xfId="0" applyNumberFormat="1" applyFont="1" applyFill="1" applyBorder="1" applyAlignment="1" applyProtection="1">
      <alignment vertical="center"/>
    </xf>
    <xf numFmtId="0" fontId="3" fillId="0" borderId="1" xfId="1" applyBorder="1" applyAlignment="1">
      <alignment horizontal="right"/>
    </xf>
    <xf numFmtId="0" fontId="0" fillId="0" borderId="0" xfId="0" applyAlignment="1">
      <alignment horizontal="left" wrapText="1"/>
    </xf>
    <xf numFmtId="0" fontId="32" fillId="0" borderId="1" xfId="0" applyNumberFormat="1" applyFont="1" applyFill="1" applyBorder="1" applyAlignment="1" applyProtection="1">
      <alignment vertical="center"/>
    </xf>
    <xf numFmtId="0" fontId="3" fillId="0" borderId="1" xfId="1" applyFill="1" applyBorder="1" applyAlignment="1">
      <alignment horizontal="right"/>
    </xf>
    <xf numFmtId="0" fontId="32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32" fillId="3" borderId="1" xfId="0" applyNumberFormat="1" applyFont="1" applyFill="1" applyBorder="1" applyAlignment="1" applyProtection="1">
      <alignment horizontal="right" vertical="center"/>
    </xf>
    <xf numFmtId="0" fontId="33" fillId="3" borderId="1" xfId="0" applyNumberFormat="1" applyFont="1" applyFill="1" applyBorder="1" applyAlignment="1" applyProtection="1">
      <alignment horizontal="right" vertical="center"/>
    </xf>
    <xf numFmtId="0" fontId="33" fillId="3" borderId="1" xfId="0" applyNumberFormat="1" applyFont="1" applyFill="1" applyBorder="1" applyAlignment="1" applyProtection="1">
      <alignment vertical="center"/>
    </xf>
    <xf numFmtId="0" fontId="3" fillId="0" borderId="1" xfId="1" applyBorder="1"/>
    <xf numFmtId="0" fontId="33" fillId="0" borderId="1" xfId="0" applyNumberFormat="1" applyFont="1" applyFill="1" applyBorder="1" applyAlignment="1" applyProtection="1">
      <alignment vertical="center"/>
    </xf>
    <xf numFmtId="0" fontId="3" fillId="0" borderId="24" xfId="1" applyFill="1" applyBorder="1"/>
    <xf numFmtId="0" fontId="32" fillId="3" borderId="1" xfId="0" applyNumberFormat="1" applyFont="1" applyFill="1" applyBorder="1" applyAlignment="1" applyProtection="1">
      <alignment horizontal="left" vertical="center"/>
    </xf>
    <xf numFmtId="0" fontId="33" fillId="3" borderId="1" xfId="0" applyNumberFormat="1" applyFont="1" applyFill="1" applyBorder="1" applyAlignment="1" applyProtection="1">
      <alignment horizontal="left" vertical="center"/>
    </xf>
    <xf numFmtId="0" fontId="3" fillId="0" borderId="24" xfId="1" applyBorder="1" applyAlignment="1">
      <alignment horizontal="right"/>
    </xf>
    <xf numFmtId="0" fontId="32" fillId="0" borderId="1" xfId="0" applyNumberFormat="1" applyFont="1" applyFill="1" applyBorder="1" applyAlignment="1" applyProtection="1">
      <alignment horizontal="left"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" fillId="0" borderId="24" xfId="1" applyBorder="1"/>
    <xf numFmtId="0" fontId="32" fillId="2" borderId="1" xfId="1" applyFont="1" applyFill="1" applyBorder="1" applyAlignment="1">
      <alignment vertical="center"/>
    </xf>
    <xf numFmtId="0" fontId="32" fillId="2" borderId="1" xfId="6" applyFont="1" applyFill="1" applyBorder="1" applyAlignment="1">
      <alignment vertical="center"/>
    </xf>
    <xf numFmtId="0" fontId="34" fillId="2" borderId="1" xfId="1" applyFont="1" applyFill="1" applyBorder="1" applyAlignment="1">
      <alignment vertical="center"/>
    </xf>
    <xf numFmtId="0" fontId="1" fillId="0" borderId="14" xfId="0" applyFont="1" applyBorder="1"/>
    <xf numFmtId="0" fontId="1" fillId="0" borderId="5" xfId="0" applyFont="1" applyBorder="1"/>
    <xf numFmtId="0" fontId="0" fillId="0" borderId="0" xfId="0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9" xfId="0" applyBorder="1" applyAlignment="1">
      <alignment wrapText="1"/>
    </xf>
    <xf numFmtId="2" fontId="0" fillId="0" borderId="9" xfId="0" applyNumberFormat="1" applyFont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right" vertical="center" wrapText="1"/>
    </xf>
    <xf numFmtId="2" fontId="0" fillId="0" borderId="4" xfId="0" applyNumberFormat="1" applyFont="1" applyBorder="1" applyAlignment="1">
      <alignment horizontal="right" vertic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2" fontId="5" fillId="0" borderId="1" xfId="2" applyNumberFormat="1" applyFont="1" applyFill="1" applyBorder="1"/>
    <xf numFmtId="0" fontId="0" fillId="0" borderId="2" xfId="0" applyFill="1" applyBorder="1" applyAlignment="1">
      <alignment wrapText="1"/>
    </xf>
    <xf numFmtId="2" fontId="3" fillId="0" borderId="1" xfId="2" applyNumberFormat="1" applyFont="1" applyFill="1" applyBorder="1"/>
    <xf numFmtId="2" fontId="1" fillId="0" borderId="2" xfId="0" applyNumberFormat="1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/>
    <xf numFmtId="1" fontId="0" fillId="0" borderId="1" xfId="0" applyNumberFormat="1" applyFill="1" applyBorder="1"/>
    <xf numFmtId="1" fontId="1" fillId="0" borderId="1" xfId="0" applyNumberFormat="1" applyFont="1" applyFill="1" applyBorder="1"/>
    <xf numFmtId="0" fontId="0" fillId="0" borderId="1" xfId="0" applyFont="1" applyFill="1" applyBorder="1"/>
    <xf numFmtId="0" fontId="0" fillId="0" borderId="0" xfId="0" applyFill="1"/>
    <xf numFmtId="0" fontId="0" fillId="0" borderId="1" xfId="0" applyFont="1" applyFill="1" applyBorder="1" applyAlignment="1">
      <alignment horizontal="right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right"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1" xfId="0" applyFill="1" applyBorder="1" applyAlignment="1"/>
    <xf numFmtId="14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0" xfId="0" applyFill="1" applyAlignment="1"/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2" fontId="0" fillId="0" borderId="2" xfId="0" applyNumberForma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6" fillId="0" borderId="1" xfId="1" applyFont="1" applyBorder="1" applyAlignment="1">
      <alignment horizontal="right" vertical="top"/>
    </xf>
    <xf numFmtId="4" fontId="36" fillId="0" borderId="1" xfId="0" applyNumberFormat="1" applyFont="1" applyBorder="1" applyAlignment="1">
      <alignment horizontal="right" vertical="top"/>
    </xf>
    <xf numFmtId="0" fontId="36" fillId="0" borderId="1" xfId="0" applyFont="1" applyBorder="1" applyAlignment="1">
      <alignment horizontal="right" vertical="top"/>
    </xf>
    <xf numFmtId="0" fontId="26" fillId="0" borderId="1" xfId="1" applyFont="1" applyBorder="1" applyAlignment="1">
      <alignment horizontal="right"/>
    </xf>
    <xf numFmtId="4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26" fillId="0" borderId="1" xfId="1" applyFont="1" applyFill="1" applyBorder="1" applyAlignment="1"/>
    <xf numFmtId="4" fontId="36" fillId="0" borderId="1" xfId="0" applyNumberFormat="1" applyFont="1" applyFill="1" applyBorder="1" applyAlignment="1"/>
    <xf numFmtId="0" fontId="36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0" fillId="0" borderId="0" xfId="0" applyFont="1"/>
    <xf numFmtId="2" fontId="0" fillId="0" borderId="2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2" xfId="0" applyFont="1" applyBorder="1" applyAlignment="1">
      <alignment horizontal="right" wrapText="1"/>
    </xf>
    <xf numFmtId="0" fontId="0" fillId="0" borderId="2" xfId="0" applyFont="1" applyBorder="1" applyAlignment="1">
      <alignment horizontal="right"/>
    </xf>
    <xf numFmtId="0" fontId="0" fillId="0" borderId="0" xfId="0" applyFont="1" applyAlignment="1"/>
    <xf numFmtId="0" fontId="36" fillId="0" borderId="2" xfId="0" applyFont="1" applyBorder="1" applyAlignment="1">
      <alignment horizontal="right" wrapText="1"/>
    </xf>
    <xf numFmtId="0" fontId="36" fillId="0" borderId="0" xfId="0" applyFont="1"/>
    <xf numFmtId="0" fontId="9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9" fillId="0" borderId="2" xfId="0" applyFont="1" applyBorder="1" applyAlignment="1">
      <alignment horizontal="right" wrapText="1"/>
    </xf>
    <xf numFmtId="0" fontId="36" fillId="0" borderId="2" xfId="0" applyFont="1" applyBorder="1" applyAlignment="1">
      <alignment horizontal="right"/>
    </xf>
    <xf numFmtId="0" fontId="36" fillId="0" borderId="2" xfId="0" applyFont="1" applyBorder="1" applyAlignment="1">
      <alignment horizontal="right" vertical="top"/>
    </xf>
    <xf numFmtId="0" fontId="36" fillId="0" borderId="0" xfId="0" applyFont="1" applyAlignment="1"/>
    <xf numFmtId="0" fontId="36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Border="1"/>
    <xf numFmtId="0" fontId="40" fillId="0" borderId="1" xfId="3" applyFont="1" applyBorder="1"/>
    <xf numFmtId="0" fontId="23" fillId="0" borderId="1" xfId="4" applyFont="1" applyBorder="1"/>
    <xf numFmtId="0" fontId="40" fillId="0" borderId="1" xfId="4" applyFont="1" applyFill="1" applyBorder="1"/>
    <xf numFmtId="0" fontId="1" fillId="0" borderId="2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3" xfId="0" applyFont="1" applyBorder="1"/>
    <xf numFmtId="0" fontId="9" fillId="0" borderId="13" xfId="0" applyFont="1" applyBorder="1" applyAlignment="1">
      <alignment wrapText="1"/>
    </xf>
    <xf numFmtId="0" fontId="9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right" wrapText="1"/>
    </xf>
    <xf numFmtId="0" fontId="36" fillId="0" borderId="1" xfId="0" applyFont="1" applyBorder="1"/>
    <xf numFmtId="0" fontId="9" fillId="0" borderId="1" xfId="0" applyFont="1" applyBorder="1" applyAlignment="1">
      <alignment horizontal="right" wrapText="1"/>
    </xf>
    <xf numFmtId="0" fontId="36" fillId="0" borderId="1" xfId="0" applyFont="1" applyBorder="1" applyAlignment="1"/>
    <xf numFmtId="0" fontId="3" fillId="0" borderId="1" xfId="3" applyFont="1" applyBorder="1"/>
    <xf numFmtId="0" fontId="9" fillId="0" borderId="13" xfId="0" applyFont="1" applyBorder="1" applyAlignment="1">
      <alignment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1" xfId="5" applyNumberFormat="1" applyFont="1" applyBorder="1" applyAlignment="1">
      <alignment horizontal="center" vertical="center" wrapText="1"/>
    </xf>
    <xf numFmtId="0" fontId="4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center"/>
    </xf>
    <xf numFmtId="0" fontId="44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44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5" fillId="2" borderId="1" xfId="1" applyFont="1" applyFill="1" applyBorder="1" applyAlignment="1">
      <alignment horizontal="center"/>
    </xf>
    <xf numFmtId="0" fontId="39" fillId="0" borderId="1" xfId="1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46" fillId="4" borderId="1" xfId="1" applyFont="1" applyFill="1" applyBorder="1" applyAlignment="1">
      <alignment horizontal="center" vertical="center" wrapText="1"/>
    </xf>
    <xf numFmtId="0" fontId="4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9" fillId="0" borderId="1" xfId="4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right" wrapText="1"/>
    </xf>
    <xf numFmtId="0" fontId="3" fillId="2" borderId="16" xfId="2" applyFont="1" applyFill="1" applyBorder="1" applyAlignment="1">
      <alignment horizontal="right" vertical="top"/>
    </xf>
    <xf numFmtId="2" fontId="3" fillId="2" borderId="16" xfId="2" applyNumberFormat="1" applyFont="1" applyFill="1" applyBorder="1" applyAlignment="1">
      <alignment horizontal="right" vertical="top"/>
    </xf>
    <xf numFmtId="0" fontId="36" fillId="2" borderId="2" xfId="0" applyFont="1" applyFill="1" applyBorder="1" applyAlignment="1">
      <alignment horizontal="right" vertical="top" wrapText="1"/>
    </xf>
    <xf numFmtId="0" fontId="3" fillId="2" borderId="25" xfId="2" applyFont="1" applyFill="1" applyBorder="1" applyAlignment="1">
      <alignment horizontal="right" vertical="top"/>
    </xf>
    <xf numFmtId="2" fontId="3" fillId="2" borderId="25" xfId="2" applyNumberFormat="1" applyFont="1" applyFill="1" applyBorder="1" applyAlignment="1">
      <alignment horizontal="right" vertical="top"/>
    </xf>
    <xf numFmtId="2" fontId="36" fillId="2" borderId="2" xfId="0" applyNumberFormat="1" applyFont="1" applyFill="1" applyBorder="1" applyAlignment="1">
      <alignment horizontal="right" vertical="top" wrapText="1"/>
    </xf>
    <xf numFmtId="0" fontId="36" fillId="2" borderId="0" xfId="0" applyFont="1" applyFill="1" applyAlignment="1">
      <alignment horizontal="right"/>
    </xf>
    <xf numFmtId="0" fontId="36" fillId="2" borderId="15" xfId="0" applyFont="1" applyFill="1" applyBorder="1" applyAlignment="1">
      <alignment horizontal="right" wrapText="1"/>
    </xf>
    <xf numFmtId="0" fontId="36" fillId="2" borderId="15" xfId="0" applyFont="1" applyFill="1" applyBorder="1" applyAlignment="1">
      <alignment horizontal="right" vertical="top" wrapText="1"/>
    </xf>
    <xf numFmtId="0" fontId="36" fillId="2" borderId="6" xfId="0" applyFont="1" applyFill="1" applyBorder="1" applyAlignment="1">
      <alignment horizontal="right" wrapText="1"/>
    </xf>
    <xf numFmtId="0" fontId="36" fillId="2" borderId="14" xfId="0" applyFont="1" applyFill="1" applyBorder="1" applyAlignment="1">
      <alignment horizontal="right" wrapText="1"/>
    </xf>
    <xf numFmtId="0" fontId="36" fillId="2" borderId="1" xfId="0" applyFont="1" applyFill="1" applyBorder="1" applyAlignment="1">
      <alignment horizontal="right"/>
    </xf>
    <xf numFmtId="0" fontId="36" fillId="2" borderId="1" xfId="0" applyFont="1" applyFill="1" applyBorder="1" applyAlignment="1">
      <alignment horizontal="right" vertical="top" wrapText="1"/>
    </xf>
    <xf numFmtId="0" fontId="36" fillId="2" borderId="1" xfId="0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 vertical="top" wrapText="1"/>
    </xf>
    <xf numFmtId="2" fontId="9" fillId="0" borderId="9" xfId="0" applyNumberFormat="1" applyFont="1" applyFill="1" applyBorder="1" applyAlignment="1">
      <alignment horizontal="right" vertical="top" wrapText="1"/>
    </xf>
    <xf numFmtId="2" fontId="9" fillId="0" borderId="7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2" fontId="9" fillId="0" borderId="1" xfId="0" applyNumberFormat="1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right" vertical="top" wrapText="1"/>
    </xf>
    <xf numFmtId="2" fontId="9" fillId="2" borderId="2" xfId="0" applyNumberFormat="1" applyFont="1" applyFill="1" applyBorder="1" applyAlignment="1">
      <alignment horizontal="right" vertical="top" wrapText="1"/>
    </xf>
    <xf numFmtId="0" fontId="36" fillId="0" borderId="2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vertical="top" wrapText="1"/>
    </xf>
    <xf numFmtId="0" fontId="36" fillId="0" borderId="3" xfId="0" applyFont="1" applyFill="1" applyBorder="1" applyAlignment="1">
      <alignment horizontal="right" vertical="top" wrapText="1"/>
    </xf>
    <xf numFmtId="0" fontId="36" fillId="0" borderId="1" xfId="0" applyFont="1" applyFill="1" applyBorder="1" applyAlignment="1">
      <alignment horizontal="right" vertical="top"/>
    </xf>
    <xf numFmtId="0" fontId="36" fillId="0" borderId="1" xfId="0" applyFont="1" applyFill="1" applyBorder="1" applyAlignment="1">
      <alignment horizontal="right" vertical="top" wrapText="1"/>
    </xf>
    <xf numFmtId="0" fontId="36" fillId="0" borderId="0" xfId="0" applyFont="1" applyFill="1" applyBorder="1" applyAlignment="1">
      <alignment horizontal="right" vertical="top" wrapText="1"/>
    </xf>
    <xf numFmtId="0" fontId="9" fillId="0" borderId="3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/>
    </xf>
    <xf numFmtId="0" fontId="36" fillId="0" borderId="0" xfId="0" applyFont="1" applyFill="1"/>
    <xf numFmtId="0" fontId="9" fillId="0" borderId="9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right" wrapText="1"/>
    </xf>
    <xf numFmtId="0" fontId="36" fillId="2" borderId="4" xfId="0" applyFont="1" applyFill="1" applyBorder="1" applyAlignment="1">
      <alignment horizontal="right" wrapText="1"/>
    </xf>
    <xf numFmtId="0" fontId="36" fillId="2" borderId="9" xfId="0" applyFont="1" applyFill="1" applyBorder="1" applyAlignment="1">
      <alignment horizontal="right" wrapText="1"/>
    </xf>
    <xf numFmtId="2" fontId="36" fillId="0" borderId="1" xfId="0" applyNumberFormat="1" applyFont="1" applyBorder="1" applyAlignment="1">
      <alignment horizontal="right"/>
    </xf>
    <xf numFmtId="166" fontId="36" fillId="0" borderId="1" xfId="0" applyNumberFormat="1" applyFont="1" applyBorder="1" applyAlignment="1">
      <alignment horizontal="right"/>
    </xf>
    <xf numFmtId="2" fontId="9" fillId="0" borderId="2" xfId="0" applyNumberFormat="1" applyFont="1" applyFill="1" applyBorder="1" applyAlignment="1">
      <alignment horizontal="right" wrapText="1"/>
    </xf>
    <xf numFmtId="166" fontId="9" fillId="0" borderId="2" xfId="0" applyNumberFormat="1" applyFont="1" applyFill="1" applyBorder="1" applyAlignment="1">
      <alignment horizontal="right" wrapText="1"/>
    </xf>
    <xf numFmtId="0" fontId="36" fillId="0" borderId="15" xfId="0" applyFont="1" applyFill="1" applyBorder="1" applyAlignment="1">
      <alignment horizontal="right" wrapText="1"/>
    </xf>
    <xf numFmtId="0" fontId="36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0" fontId="36" fillId="0" borderId="0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right" vertical="center" wrapText="1"/>
    </xf>
    <xf numFmtId="0" fontId="36" fillId="0" borderId="9" xfId="0" applyFont="1" applyFill="1" applyBorder="1" applyAlignment="1">
      <alignment vertical="center" wrapText="1"/>
    </xf>
    <xf numFmtId="0" fontId="3" fillId="0" borderId="16" xfId="2" applyFont="1" applyFill="1" applyBorder="1" applyAlignment="1"/>
    <xf numFmtId="2" fontId="3" fillId="0" borderId="16" xfId="2" applyNumberFormat="1" applyFont="1" applyFill="1" applyBorder="1" applyAlignment="1"/>
    <xf numFmtId="0" fontId="36" fillId="0" borderId="1" xfId="0" applyFont="1" applyFill="1" applyBorder="1" applyAlignment="1">
      <alignment vertical="center" wrapText="1"/>
    </xf>
    <xf numFmtId="0" fontId="36" fillId="0" borderId="8" xfId="0" applyFont="1" applyFill="1" applyBorder="1" applyAlignment="1">
      <alignment vertical="center" wrapText="1"/>
    </xf>
    <xf numFmtId="0" fontId="36" fillId="0" borderId="9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36" fillId="0" borderId="4" xfId="0" applyFont="1" applyFill="1" applyBorder="1" applyAlignment="1">
      <alignment wrapText="1"/>
    </xf>
    <xf numFmtId="0" fontId="36" fillId="0" borderId="0" xfId="0" applyFont="1" applyFill="1" applyAlignment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wrapText="1"/>
    </xf>
    <xf numFmtId="0" fontId="47" fillId="0" borderId="16" xfId="3" applyFont="1" applyFill="1" applyBorder="1" applyAlignment="1">
      <alignment vertical="center"/>
    </xf>
    <xf numFmtId="0" fontId="9" fillId="0" borderId="9" xfId="0" applyFont="1" applyFill="1" applyBorder="1" applyAlignment="1">
      <alignment vertical="center" wrapText="1"/>
    </xf>
    <xf numFmtId="0" fontId="3" fillId="0" borderId="26" xfId="2" applyFont="1" applyFill="1" applyBorder="1" applyAlignment="1"/>
    <xf numFmtId="2" fontId="3" fillId="0" borderId="26" xfId="2" applyNumberFormat="1" applyFont="1" applyFill="1" applyBorder="1" applyAlignment="1"/>
    <xf numFmtId="0" fontId="47" fillId="0" borderId="27" xfId="0" applyFont="1" applyFill="1" applyBorder="1" applyAlignment="1">
      <alignment vertical="center"/>
    </xf>
    <xf numFmtId="0" fontId="36" fillId="0" borderId="10" xfId="0" applyFont="1" applyFill="1" applyBorder="1" applyAlignment="1"/>
    <xf numFmtId="2" fontId="36" fillId="0" borderId="10" xfId="0" applyNumberFormat="1" applyFont="1" applyFill="1" applyBorder="1" applyAlignment="1"/>
    <xf numFmtId="0" fontId="36" fillId="0" borderId="15" xfId="0" applyFont="1" applyFill="1" applyBorder="1" applyAlignment="1">
      <alignment wrapText="1"/>
    </xf>
    <xf numFmtId="0" fontId="3" fillId="0" borderId="28" xfId="2" applyFont="1" applyFill="1" applyBorder="1" applyAlignment="1"/>
    <xf numFmtId="2" fontId="3" fillId="0" borderId="28" xfId="2" applyNumberFormat="1" applyFont="1" applyFill="1" applyBorder="1" applyAlignment="1"/>
    <xf numFmtId="166" fontId="36" fillId="0" borderId="10" xfId="0" applyNumberFormat="1" applyFont="1" applyFill="1" applyBorder="1" applyAlignment="1"/>
    <xf numFmtId="0" fontId="36" fillId="0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0" fontId="47" fillId="0" borderId="1" xfId="3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right" wrapText="1"/>
    </xf>
    <xf numFmtId="0" fontId="47" fillId="0" borderId="1" xfId="2" applyFont="1" applyFill="1" applyBorder="1" applyAlignment="1"/>
    <xf numFmtId="2" fontId="47" fillId="0" borderId="1" xfId="2" applyNumberFormat="1" applyFont="1" applyFill="1" applyBorder="1" applyAlignment="1"/>
    <xf numFmtId="0" fontId="9" fillId="2" borderId="0" xfId="0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1" xfId="0" applyFont="1" applyFill="1" applyBorder="1"/>
    <xf numFmtId="0" fontId="48" fillId="0" borderId="1" xfId="0" applyFont="1" applyFill="1" applyBorder="1"/>
    <xf numFmtId="0" fontId="48" fillId="0" borderId="1" xfId="0" applyFont="1" applyFill="1" applyBorder="1" applyAlignment="1">
      <alignment wrapText="1"/>
    </xf>
    <xf numFmtId="0" fontId="9" fillId="0" borderId="22" xfId="0" applyFont="1" applyFill="1" applyBorder="1"/>
    <xf numFmtId="0" fontId="9" fillId="0" borderId="1" xfId="0" applyFont="1" applyFill="1" applyBorder="1" applyAlignment="1">
      <alignment horizontal="right"/>
    </xf>
    <xf numFmtId="0" fontId="36" fillId="0" borderId="1" xfId="0" applyFont="1" applyFill="1" applyBorder="1"/>
    <xf numFmtId="0" fontId="48" fillId="0" borderId="12" xfId="0" applyFont="1" applyFill="1" applyBorder="1"/>
    <xf numFmtId="0" fontId="48" fillId="0" borderId="21" xfId="0" applyFont="1" applyFill="1" applyBorder="1"/>
    <xf numFmtId="0" fontId="48" fillId="0" borderId="1" xfId="0" quotePrefix="1" applyFont="1" applyFill="1" applyBorder="1" applyAlignment="1">
      <alignment wrapText="1"/>
    </xf>
    <xf numFmtId="0" fontId="9" fillId="0" borderId="11" xfId="0" applyFont="1" applyFill="1" applyBorder="1" applyAlignment="1">
      <alignment horizontal="right"/>
    </xf>
    <xf numFmtId="0" fontId="9" fillId="0" borderId="13" xfId="0" applyFont="1" applyFill="1" applyBorder="1"/>
    <xf numFmtId="0" fontId="9" fillId="0" borderId="13" xfId="0" applyFont="1" applyFill="1" applyBorder="1" applyAlignment="1">
      <alignment wrapText="1"/>
    </xf>
    <xf numFmtId="0" fontId="48" fillId="0" borderId="13" xfId="0" applyFont="1" applyFill="1" applyBorder="1"/>
    <xf numFmtId="0" fontId="48" fillId="0" borderId="13" xfId="0" applyFont="1" applyFill="1" applyBorder="1" applyAlignment="1">
      <alignment wrapText="1"/>
    </xf>
    <xf numFmtId="0" fontId="48" fillId="0" borderId="0" xfId="0" applyFont="1" applyFill="1" applyBorder="1"/>
    <xf numFmtId="0" fontId="9" fillId="0" borderId="0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right" wrapText="1"/>
    </xf>
    <xf numFmtId="0" fontId="0" fillId="6" borderId="1" xfId="0" applyFont="1" applyFill="1" applyBorder="1"/>
    <xf numFmtId="0" fontId="35" fillId="6" borderId="1" xfId="0" applyFont="1" applyFill="1" applyBorder="1" applyAlignment="1">
      <alignment horizontal="right" vertical="center" wrapText="1"/>
    </xf>
    <xf numFmtId="0" fontId="0" fillId="6" borderId="1" xfId="0" applyFill="1" applyBorder="1"/>
    <xf numFmtId="0" fontId="26" fillId="6" borderId="1" xfId="1" applyFont="1" applyFill="1" applyBorder="1"/>
    <xf numFmtId="0" fontId="1" fillId="6" borderId="1" xfId="0" applyFont="1" applyFill="1" applyBorder="1" applyAlignment="1">
      <alignment horizontal="right" wrapText="1"/>
    </xf>
    <xf numFmtId="0" fontId="1" fillId="6" borderId="1" xfId="0" applyFont="1" applyFill="1" applyBorder="1"/>
    <xf numFmtId="0" fontId="3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right" vertical="top" wrapText="1"/>
    </xf>
    <xf numFmtId="0" fontId="0" fillId="6" borderId="1" xfId="0" applyFont="1" applyFill="1" applyBorder="1" applyAlignment="1">
      <alignment vertical="top"/>
    </xf>
    <xf numFmtId="0" fontId="35" fillId="6" borderId="1" xfId="0" applyFont="1" applyFill="1" applyBorder="1" applyAlignment="1">
      <alignment horizontal="right" vertical="top" wrapText="1"/>
    </xf>
    <xf numFmtId="0" fontId="0" fillId="6" borderId="1" xfId="0" applyFill="1" applyBorder="1" applyAlignment="1">
      <alignment vertical="top"/>
    </xf>
    <xf numFmtId="0" fontId="38" fillId="6" borderId="1" xfId="0" applyFont="1" applyFill="1" applyBorder="1" applyAlignment="1">
      <alignment horizontal="right" vertical="center" wrapText="1"/>
    </xf>
    <xf numFmtId="0" fontId="0" fillId="6" borderId="0" xfId="0" applyFill="1"/>
    <xf numFmtId="0" fontId="0" fillId="0" borderId="0" xfId="0" applyFill="1"/>
    <xf numFmtId="0" fontId="1" fillId="0" borderId="2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9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9" fillId="0" borderId="0" xfId="0" applyFont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6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/>
    <xf numFmtId="0" fontId="9" fillId="0" borderId="11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/>
    </xf>
    <xf numFmtId="0" fontId="30" fillId="0" borderId="21" xfId="0" applyNumberFormat="1" applyFont="1" applyFill="1" applyBorder="1" applyAlignment="1" applyProtection="1">
      <alignment horizontal="center" vertical="center"/>
    </xf>
    <xf numFmtId="0" fontId="30" fillId="0" borderId="12" xfId="0" applyNumberFormat="1" applyFont="1" applyFill="1" applyBorder="1" applyAlignment="1" applyProtection="1">
      <alignment horizontal="center" vertical="center"/>
    </xf>
    <xf numFmtId="0" fontId="30" fillId="0" borderId="10" xfId="0" applyNumberFormat="1" applyFont="1" applyFill="1" applyBorder="1" applyAlignment="1" applyProtection="1">
      <alignment horizontal="center" vertical="center" wrapText="1"/>
    </xf>
    <xf numFmtId="0" fontId="30" fillId="0" borderId="13" xfId="0" applyNumberFormat="1" applyFont="1" applyFill="1" applyBorder="1" applyAlignment="1" applyProtection="1">
      <alignment horizontal="center" vertical="center" wrapText="1"/>
    </xf>
    <xf numFmtId="0" fontId="33" fillId="3" borderId="11" xfId="0" applyNumberFormat="1" applyFont="1" applyFill="1" applyBorder="1" applyAlignment="1" applyProtection="1">
      <alignment horizontal="center" vertical="center"/>
    </xf>
    <xf numFmtId="0" fontId="33" fillId="3" borderId="21" xfId="0" applyNumberFormat="1" applyFont="1" applyFill="1" applyBorder="1" applyAlignment="1" applyProtection="1">
      <alignment horizontal="center" vertical="center"/>
    </xf>
    <xf numFmtId="0" fontId="33" fillId="3" borderId="12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27" fillId="0" borderId="12" xfId="0" applyNumberFormat="1" applyFont="1" applyFill="1" applyBorder="1" applyAlignment="1" applyProtection="1">
      <alignment horizontal="center" vertical="center"/>
    </xf>
    <xf numFmtId="0" fontId="27" fillId="0" borderId="21" xfId="0" applyNumberFormat="1" applyFont="1" applyFill="1" applyBorder="1" applyAlignment="1" applyProtection="1">
      <alignment horizontal="center" vertical="center"/>
    </xf>
    <xf numFmtId="0" fontId="30" fillId="0" borderId="22" xfId="0" applyNumberFormat="1" applyFont="1" applyFill="1" applyBorder="1" applyAlignment="1" applyProtection="1">
      <alignment horizontal="center" vertical="center" wrapText="1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21" xfId="0" applyNumberFormat="1" applyFont="1" applyFill="1" applyBorder="1" applyAlignment="1" applyProtection="1">
      <alignment horizontal="center" vertical="center" wrapText="1"/>
    </xf>
    <xf numFmtId="0" fontId="30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36" fillId="2" borderId="1" xfId="0" applyFont="1" applyFill="1" applyBorder="1"/>
    <xf numFmtId="0" fontId="49" fillId="5" borderId="2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9" fillId="6" borderId="1" xfId="0" applyFont="1" applyFill="1" applyBorder="1" applyAlignment="1">
      <alignment horizontal="center" wrapText="1"/>
    </xf>
    <xf numFmtId="0" fontId="36" fillId="0" borderId="1" xfId="0" applyFont="1" applyFill="1" applyBorder="1"/>
    <xf numFmtId="0" fontId="36" fillId="0" borderId="0" xfId="0" applyFont="1" applyFill="1"/>
    <xf numFmtId="0" fontId="48" fillId="0" borderId="11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1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</cellXfs>
  <cellStyles count="7">
    <cellStyle name="Excel Built-in Normal 1" xfId="2"/>
    <cellStyle name="Excel Built-in Normal 1 1" xfId="1"/>
    <cellStyle name="Excel Built-in Normal 2" xfId="4"/>
    <cellStyle name="Normal" xfId="0" builtinId="0"/>
    <cellStyle name="Normal 2" xfId="3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6"/>
  <sheetViews>
    <sheetView workbookViewId="0">
      <selection activeCell="A18" sqref="A18:XFD18"/>
    </sheetView>
  </sheetViews>
  <sheetFormatPr defaultColWidth="9.7109375" defaultRowHeight="15" x14ac:dyDescent="0.25"/>
  <cols>
    <col min="1" max="1" width="7.85546875" customWidth="1"/>
    <col min="2" max="2" width="8.85546875" customWidth="1"/>
    <col min="3" max="3" width="7.85546875" customWidth="1"/>
  </cols>
  <sheetData>
    <row r="2" spans="1:24" x14ac:dyDescent="0.25">
      <c r="A2" s="401" t="s">
        <v>0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24" s="2" customFormat="1" ht="4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3">
        <v>1</v>
      </c>
      <c r="B4" s="4" t="s">
        <v>12</v>
      </c>
      <c r="C4" s="4">
        <v>1</v>
      </c>
      <c r="D4" s="4">
        <v>0</v>
      </c>
      <c r="E4" s="4">
        <v>1</v>
      </c>
      <c r="F4" s="4">
        <v>2</v>
      </c>
      <c r="G4" s="4">
        <v>0</v>
      </c>
      <c r="H4" s="4">
        <v>0</v>
      </c>
      <c r="I4" s="4">
        <v>0</v>
      </c>
      <c r="J4" s="4">
        <v>0</v>
      </c>
      <c r="K4" s="4">
        <v>0</v>
      </c>
    </row>
    <row r="5" spans="1:24" x14ac:dyDescent="0.25">
      <c r="A5" s="3">
        <v>2</v>
      </c>
      <c r="B5" s="4" t="s">
        <v>13</v>
      </c>
      <c r="C5" s="4">
        <v>0</v>
      </c>
      <c r="D5" s="4">
        <v>0</v>
      </c>
      <c r="E5" s="4">
        <v>1</v>
      </c>
      <c r="F5" s="4">
        <v>1</v>
      </c>
      <c r="G5" s="4">
        <v>0</v>
      </c>
      <c r="H5" s="4">
        <v>0</v>
      </c>
      <c r="I5" s="4">
        <v>0</v>
      </c>
      <c r="J5" s="4">
        <v>1</v>
      </c>
      <c r="K5" s="4">
        <v>1</v>
      </c>
    </row>
    <row r="6" spans="1:24" x14ac:dyDescent="0.25">
      <c r="A6" s="3">
        <v>3</v>
      </c>
      <c r="B6" s="4" t="s">
        <v>14</v>
      </c>
      <c r="C6" s="4">
        <v>1</v>
      </c>
      <c r="D6" s="4">
        <v>1</v>
      </c>
      <c r="E6" s="4">
        <v>3</v>
      </c>
      <c r="F6" s="4">
        <v>5</v>
      </c>
      <c r="G6" s="4">
        <v>0</v>
      </c>
      <c r="H6" s="4">
        <v>4</v>
      </c>
      <c r="I6" s="4">
        <v>1</v>
      </c>
      <c r="J6" s="4">
        <v>5</v>
      </c>
      <c r="K6" s="4">
        <v>10</v>
      </c>
    </row>
    <row r="7" spans="1:24" x14ac:dyDescent="0.25">
      <c r="A7" s="3">
        <v>4</v>
      </c>
      <c r="B7" s="4" t="s">
        <v>15</v>
      </c>
      <c r="C7" s="4">
        <v>0</v>
      </c>
      <c r="D7" s="4">
        <v>2</v>
      </c>
      <c r="E7" s="4">
        <v>2</v>
      </c>
      <c r="F7" s="4">
        <v>4</v>
      </c>
      <c r="G7" s="4">
        <v>0</v>
      </c>
      <c r="H7" s="4">
        <v>0</v>
      </c>
      <c r="I7" s="4">
        <v>1</v>
      </c>
      <c r="J7" s="4">
        <v>1</v>
      </c>
      <c r="K7" s="4">
        <v>2</v>
      </c>
    </row>
    <row r="8" spans="1:24" x14ac:dyDescent="0.25">
      <c r="A8" s="3">
        <v>5</v>
      </c>
      <c r="B8" s="4" t="s">
        <v>16</v>
      </c>
      <c r="C8" s="4">
        <v>0</v>
      </c>
      <c r="D8" s="4">
        <v>0</v>
      </c>
      <c r="E8" s="4">
        <v>1</v>
      </c>
      <c r="F8" s="4">
        <v>1</v>
      </c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24" x14ac:dyDescent="0.25">
      <c r="A9" s="3">
        <v>6</v>
      </c>
      <c r="B9" s="4" t="s">
        <v>17</v>
      </c>
      <c r="C9" s="4">
        <v>3</v>
      </c>
      <c r="D9" s="4">
        <v>3</v>
      </c>
      <c r="E9" s="4">
        <v>4</v>
      </c>
      <c r="F9" s="4">
        <v>10</v>
      </c>
      <c r="G9" s="4">
        <v>2</v>
      </c>
      <c r="H9" s="4">
        <v>3</v>
      </c>
      <c r="I9" s="4">
        <v>3</v>
      </c>
      <c r="J9" s="4">
        <v>4</v>
      </c>
      <c r="K9" s="4">
        <v>10</v>
      </c>
    </row>
    <row r="10" spans="1:24" x14ac:dyDescent="0.25">
      <c r="A10" s="3">
        <v>7</v>
      </c>
      <c r="B10" s="4" t="s">
        <v>18</v>
      </c>
      <c r="C10" s="4">
        <v>0</v>
      </c>
      <c r="D10" s="4">
        <v>4</v>
      </c>
      <c r="E10" s="4">
        <v>4</v>
      </c>
      <c r="F10" s="4">
        <v>8</v>
      </c>
      <c r="G10" s="4">
        <v>6</v>
      </c>
      <c r="H10" s="4">
        <v>0</v>
      </c>
      <c r="I10" s="4">
        <v>2</v>
      </c>
      <c r="J10" s="4">
        <v>5</v>
      </c>
      <c r="K10" s="4">
        <v>7</v>
      </c>
    </row>
    <row r="11" spans="1:24" x14ac:dyDescent="0.25">
      <c r="A11" s="3">
        <v>8</v>
      </c>
      <c r="B11" s="4" t="s">
        <v>19</v>
      </c>
      <c r="C11" s="4">
        <v>0</v>
      </c>
      <c r="D11" s="4">
        <v>0</v>
      </c>
      <c r="E11" s="4">
        <v>1</v>
      </c>
      <c r="F11" s="4">
        <v>1</v>
      </c>
      <c r="G11" s="4">
        <v>0</v>
      </c>
      <c r="H11" s="4">
        <v>0</v>
      </c>
      <c r="I11" s="4">
        <v>0</v>
      </c>
      <c r="J11" s="4">
        <v>1</v>
      </c>
      <c r="K11" s="4">
        <v>1</v>
      </c>
    </row>
    <row r="12" spans="1:24" x14ac:dyDescent="0.25">
      <c r="A12" s="3">
        <v>9</v>
      </c>
      <c r="B12" s="4" t="s">
        <v>20</v>
      </c>
      <c r="C12" s="4">
        <v>0</v>
      </c>
      <c r="D12" s="4">
        <v>1</v>
      </c>
      <c r="E12" s="4">
        <v>1</v>
      </c>
      <c r="F12" s="4">
        <v>2</v>
      </c>
      <c r="G12" s="4">
        <v>0</v>
      </c>
      <c r="H12" s="4">
        <v>0</v>
      </c>
      <c r="I12" s="4">
        <v>1</v>
      </c>
      <c r="J12" s="4">
        <v>1</v>
      </c>
      <c r="K12" s="4">
        <v>2</v>
      </c>
    </row>
    <row r="13" spans="1:24" x14ac:dyDescent="0.25">
      <c r="A13" s="3">
        <v>10</v>
      </c>
      <c r="B13" s="4" t="s">
        <v>21</v>
      </c>
      <c r="C13" s="4">
        <v>1</v>
      </c>
      <c r="D13" s="4">
        <v>0</v>
      </c>
      <c r="E13" s="4">
        <v>2</v>
      </c>
      <c r="F13" s="4">
        <v>3</v>
      </c>
      <c r="G13" s="4">
        <v>1</v>
      </c>
      <c r="H13" s="4">
        <v>1</v>
      </c>
      <c r="I13" s="4">
        <v>0</v>
      </c>
      <c r="J13" s="4">
        <v>2</v>
      </c>
      <c r="K13" s="4">
        <v>3</v>
      </c>
    </row>
    <row r="14" spans="1:24" x14ac:dyDescent="0.25">
      <c r="A14" s="3">
        <v>11</v>
      </c>
      <c r="B14" s="4" t="s">
        <v>22</v>
      </c>
      <c r="C14" s="4">
        <v>0</v>
      </c>
      <c r="D14" s="4">
        <v>1</v>
      </c>
      <c r="E14" s="4">
        <v>2</v>
      </c>
      <c r="F14" s="4">
        <v>3</v>
      </c>
      <c r="G14" s="4">
        <v>0</v>
      </c>
      <c r="H14" s="4">
        <v>0</v>
      </c>
      <c r="I14" s="4">
        <v>1</v>
      </c>
      <c r="J14" s="4">
        <v>1</v>
      </c>
      <c r="K14" s="4">
        <v>2</v>
      </c>
    </row>
    <row r="15" spans="1:24" x14ac:dyDescent="0.25">
      <c r="A15" s="3">
        <v>12</v>
      </c>
      <c r="B15" s="4" t="s">
        <v>23</v>
      </c>
      <c r="C15" s="4">
        <v>0</v>
      </c>
      <c r="D15" s="4">
        <v>0</v>
      </c>
      <c r="E15" s="4">
        <v>1</v>
      </c>
      <c r="F15" s="4">
        <v>1</v>
      </c>
      <c r="G15" s="4">
        <v>0</v>
      </c>
      <c r="H15" s="4">
        <v>0</v>
      </c>
      <c r="I15" s="4">
        <v>0</v>
      </c>
      <c r="J15" s="4">
        <v>1</v>
      </c>
      <c r="K15" s="4">
        <v>1</v>
      </c>
    </row>
    <row r="16" spans="1:24" x14ac:dyDescent="0.25">
      <c r="A16" s="3">
        <v>13</v>
      </c>
      <c r="B16" s="4" t="s">
        <v>24</v>
      </c>
      <c r="C16" s="4">
        <v>6</v>
      </c>
      <c r="D16" s="4">
        <v>3</v>
      </c>
      <c r="E16" s="4">
        <v>4</v>
      </c>
      <c r="F16" s="4">
        <v>13</v>
      </c>
      <c r="G16" s="4">
        <v>0</v>
      </c>
      <c r="H16" s="4">
        <v>4</v>
      </c>
      <c r="I16" s="4">
        <v>3</v>
      </c>
      <c r="J16" s="4">
        <v>4</v>
      </c>
      <c r="K16" s="4">
        <v>11</v>
      </c>
    </row>
    <row r="17" spans="1:11" x14ac:dyDescent="0.25">
      <c r="A17" s="3">
        <v>14</v>
      </c>
      <c r="B17" s="4" t="s">
        <v>25</v>
      </c>
      <c r="C17" s="4">
        <v>0</v>
      </c>
      <c r="D17" s="4">
        <v>0</v>
      </c>
      <c r="E17" s="4">
        <v>1</v>
      </c>
      <c r="F17" s="4">
        <v>1</v>
      </c>
      <c r="G17" s="4">
        <v>0</v>
      </c>
      <c r="H17" s="4">
        <v>0</v>
      </c>
      <c r="I17" s="4">
        <v>0</v>
      </c>
      <c r="J17" s="4">
        <v>1</v>
      </c>
      <c r="K17" s="4">
        <v>1</v>
      </c>
    </row>
    <row r="18" spans="1:11" x14ac:dyDescent="0.25">
      <c r="A18" s="3">
        <v>15</v>
      </c>
      <c r="B18" s="4" t="s">
        <v>26</v>
      </c>
      <c r="C18" s="4">
        <v>73</v>
      </c>
      <c r="D18" s="4">
        <v>15</v>
      </c>
      <c r="E18" s="4">
        <v>21</v>
      </c>
      <c r="F18" s="4">
        <v>109</v>
      </c>
      <c r="G18" s="4">
        <v>175</v>
      </c>
      <c r="H18" s="4">
        <v>68</v>
      </c>
      <c r="I18" s="4">
        <v>48</v>
      </c>
      <c r="J18" s="4">
        <v>145</v>
      </c>
      <c r="K18" s="4">
        <v>261</v>
      </c>
    </row>
    <row r="19" spans="1:11" x14ac:dyDescent="0.25">
      <c r="A19" s="3">
        <v>16</v>
      </c>
      <c r="B19" s="4" t="s">
        <v>27</v>
      </c>
      <c r="C19" s="4">
        <v>2</v>
      </c>
      <c r="D19" s="4">
        <v>1</v>
      </c>
      <c r="E19" s="4">
        <v>2</v>
      </c>
      <c r="F19" s="4">
        <v>5</v>
      </c>
      <c r="G19" s="4">
        <v>2</v>
      </c>
      <c r="H19" s="4">
        <v>2</v>
      </c>
      <c r="I19" s="4">
        <v>1</v>
      </c>
      <c r="J19" s="4">
        <v>3</v>
      </c>
      <c r="K19" s="4">
        <v>6</v>
      </c>
    </row>
    <row r="20" spans="1:11" x14ac:dyDescent="0.25">
      <c r="A20" s="3">
        <v>17</v>
      </c>
      <c r="B20" s="4" t="s">
        <v>28</v>
      </c>
      <c r="C20" s="4">
        <v>8</v>
      </c>
      <c r="D20" s="4">
        <v>4</v>
      </c>
      <c r="E20" s="4">
        <v>3</v>
      </c>
      <c r="F20" s="4">
        <v>15</v>
      </c>
      <c r="G20" s="4">
        <v>1</v>
      </c>
      <c r="H20" s="4">
        <v>3</v>
      </c>
      <c r="I20" s="4">
        <v>3</v>
      </c>
      <c r="J20" s="4">
        <v>4</v>
      </c>
      <c r="K20" s="4">
        <v>10</v>
      </c>
    </row>
    <row r="21" spans="1:11" x14ac:dyDescent="0.25">
      <c r="A21" s="3">
        <v>18</v>
      </c>
      <c r="B21" s="4" t="s">
        <v>29</v>
      </c>
      <c r="C21" s="4">
        <v>3</v>
      </c>
      <c r="D21" s="4">
        <v>3</v>
      </c>
      <c r="E21" s="4">
        <v>2</v>
      </c>
      <c r="F21" s="4">
        <v>8</v>
      </c>
      <c r="G21" s="4">
        <v>0</v>
      </c>
      <c r="H21" s="4">
        <v>0</v>
      </c>
      <c r="I21" s="4">
        <v>0</v>
      </c>
      <c r="J21" s="4">
        <v>4</v>
      </c>
      <c r="K21" s="4">
        <v>4</v>
      </c>
    </row>
    <row r="22" spans="1:11" x14ac:dyDescent="0.25">
      <c r="A22" s="3">
        <v>19</v>
      </c>
      <c r="B22" s="4" t="s">
        <v>30</v>
      </c>
      <c r="C22" s="4">
        <v>2</v>
      </c>
      <c r="D22" s="4">
        <v>2</v>
      </c>
      <c r="E22" s="4">
        <v>1</v>
      </c>
      <c r="F22" s="4">
        <v>5</v>
      </c>
      <c r="G22" s="4">
        <v>2</v>
      </c>
      <c r="H22" s="4">
        <v>2</v>
      </c>
      <c r="I22" s="4">
        <v>2</v>
      </c>
      <c r="J22" s="4">
        <v>1</v>
      </c>
      <c r="K22" s="4">
        <v>5</v>
      </c>
    </row>
    <row r="23" spans="1:11" x14ac:dyDescent="0.25">
      <c r="A23" s="3">
        <v>20</v>
      </c>
      <c r="B23" s="4" t="s">
        <v>31</v>
      </c>
      <c r="C23" s="4">
        <v>0</v>
      </c>
      <c r="D23" s="4">
        <v>1</v>
      </c>
      <c r="E23" s="4">
        <v>3</v>
      </c>
      <c r="F23" s="4">
        <v>4</v>
      </c>
      <c r="G23" s="4">
        <v>1</v>
      </c>
      <c r="H23" s="4">
        <v>0</v>
      </c>
      <c r="I23" s="4">
        <v>1</v>
      </c>
      <c r="J23" s="4">
        <v>4</v>
      </c>
      <c r="K23" s="4">
        <v>5</v>
      </c>
    </row>
    <row r="24" spans="1:11" x14ac:dyDescent="0.25">
      <c r="A24" s="3">
        <v>21</v>
      </c>
      <c r="B24" s="4" t="s">
        <v>32</v>
      </c>
      <c r="C24" s="4">
        <v>1</v>
      </c>
      <c r="D24" s="4">
        <v>0</v>
      </c>
      <c r="E24" s="4">
        <v>2</v>
      </c>
      <c r="F24" s="4">
        <v>3</v>
      </c>
      <c r="G24" s="4">
        <v>1</v>
      </c>
      <c r="H24" s="4">
        <v>0</v>
      </c>
      <c r="I24" s="4">
        <v>0</v>
      </c>
      <c r="J24" s="4">
        <v>2</v>
      </c>
      <c r="K24" s="4">
        <v>2</v>
      </c>
    </row>
    <row r="25" spans="1:11" s="7" customFormat="1" x14ac:dyDescent="0.25">
      <c r="A25" s="5" t="s">
        <v>33</v>
      </c>
      <c r="B25" s="6"/>
      <c r="C25" s="6">
        <v>101</v>
      </c>
      <c r="D25" s="6">
        <v>41</v>
      </c>
      <c r="E25" s="6">
        <v>62</v>
      </c>
      <c r="F25" s="6">
        <v>204</v>
      </c>
      <c r="G25" s="6">
        <v>191</v>
      </c>
      <c r="H25" s="6">
        <v>87</v>
      </c>
      <c r="I25" s="6">
        <v>67</v>
      </c>
      <c r="J25" s="6">
        <v>190</v>
      </c>
      <c r="K25" s="6">
        <v>344</v>
      </c>
    </row>
    <row r="26" spans="1:11" x14ac:dyDescent="0.25">
      <c r="A26" s="3">
        <v>1</v>
      </c>
      <c r="B26" s="4" t="s">
        <v>34</v>
      </c>
      <c r="C26" s="4">
        <v>7</v>
      </c>
      <c r="D26" s="4">
        <v>8</v>
      </c>
      <c r="E26" s="4">
        <v>4</v>
      </c>
      <c r="F26" s="4">
        <v>19</v>
      </c>
      <c r="G26" s="4">
        <v>5</v>
      </c>
      <c r="H26" s="4">
        <v>8</v>
      </c>
      <c r="I26" s="4">
        <v>8</v>
      </c>
      <c r="J26" s="4">
        <v>11</v>
      </c>
      <c r="K26" s="4">
        <v>27</v>
      </c>
    </row>
    <row r="27" spans="1:11" x14ac:dyDescent="0.25">
      <c r="A27" s="3">
        <v>2</v>
      </c>
      <c r="B27" s="4" t="s">
        <v>35</v>
      </c>
      <c r="C27" s="4">
        <v>0</v>
      </c>
      <c r="D27" s="4">
        <v>0</v>
      </c>
      <c r="E27" s="4">
        <v>2</v>
      </c>
      <c r="F27" s="4">
        <v>2</v>
      </c>
      <c r="G27" s="4">
        <v>0</v>
      </c>
      <c r="H27" s="4">
        <v>0</v>
      </c>
      <c r="I27" s="4">
        <v>0</v>
      </c>
      <c r="J27" s="4">
        <v>1</v>
      </c>
      <c r="K27" s="4">
        <v>1</v>
      </c>
    </row>
    <row r="28" spans="1:11" x14ac:dyDescent="0.25">
      <c r="A28" s="3">
        <v>3</v>
      </c>
      <c r="B28" s="4" t="s">
        <v>36</v>
      </c>
      <c r="C28" s="4">
        <v>4</v>
      </c>
      <c r="D28" s="4">
        <v>3</v>
      </c>
      <c r="E28" s="4">
        <v>3</v>
      </c>
      <c r="F28" s="4">
        <v>10</v>
      </c>
      <c r="G28" s="4">
        <v>0</v>
      </c>
      <c r="H28" s="4">
        <v>5</v>
      </c>
      <c r="I28" s="4">
        <v>3</v>
      </c>
      <c r="J28" s="4">
        <v>3</v>
      </c>
      <c r="K28" s="4">
        <v>11</v>
      </c>
    </row>
    <row r="29" spans="1:11" x14ac:dyDescent="0.25">
      <c r="A29" s="3">
        <v>4</v>
      </c>
      <c r="B29" s="4" t="s">
        <v>37</v>
      </c>
      <c r="C29" s="4">
        <v>0</v>
      </c>
      <c r="D29" s="4">
        <v>3</v>
      </c>
      <c r="E29" s="4">
        <v>1</v>
      </c>
      <c r="F29" s="4">
        <v>4</v>
      </c>
      <c r="G29" s="4">
        <v>0</v>
      </c>
      <c r="H29" s="4">
        <v>0</v>
      </c>
      <c r="I29" s="4">
        <v>1</v>
      </c>
      <c r="J29" s="4">
        <v>1</v>
      </c>
      <c r="K29" s="4">
        <v>2</v>
      </c>
    </row>
    <row r="30" spans="1:11" x14ac:dyDescent="0.25">
      <c r="A30" s="3">
        <v>5</v>
      </c>
      <c r="B30" s="4" t="s">
        <v>38</v>
      </c>
      <c r="C30" s="4">
        <v>1</v>
      </c>
      <c r="D30" s="4">
        <v>3</v>
      </c>
      <c r="E30" s="4">
        <v>5</v>
      </c>
      <c r="F30" s="4">
        <v>9</v>
      </c>
      <c r="G30" s="4">
        <v>3</v>
      </c>
      <c r="H30" s="4">
        <v>2</v>
      </c>
      <c r="I30" s="4">
        <v>3</v>
      </c>
      <c r="J30" s="4">
        <v>4</v>
      </c>
      <c r="K30" s="4">
        <v>9</v>
      </c>
    </row>
    <row r="31" spans="1:11" x14ac:dyDescent="0.25">
      <c r="A31" s="3">
        <v>6</v>
      </c>
      <c r="B31" s="4" t="s">
        <v>39</v>
      </c>
      <c r="C31" s="4">
        <v>0</v>
      </c>
      <c r="D31" s="4">
        <v>0</v>
      </c>
      <c r="E31" s="4">
        <v>1</v>
      </c>
      <c r="F31" s="4">
        <v>1</v>
      </c>
      <c r="G31" s="4">
        <v>0</v>
      </c>
      <c r="H31" s="4">
        <v>0</v>
      </c>
      <c r="I31" s="4">
        <v>0</v>
      </c>
      <c r="J31" s="4">
        <v>1</v>
      </c>
      <c r="K31" s="4">
        <v>1</v>
      </c>
    </row>
    <row r="32" spans="1:11" x14ac:dyDescent="0.25">
      <c r="A32" s="3">
        <v>7</v>
      </c>
      <c r="B32" s="4" t="s">
        <v>40</v>
      </c>
      <c r="C32" s="4">
        <v>0</v>
      </c>
      <c r="D32" s="4">
        <v>0</v>
      </c>
      <c r="E32" s="4">
        <v>1</v>
      </c>
      <c r="F32" s="4">
        <v>1</v>
      </c>
      <c r="G32" s="4">
        <v>0</v>
      </c>
      <c r="H32" s="4">
        <v>0</v>
      </c>
      <c r="I32" s="4">
        <v>0</v>
      </c>
      <c r="J32" s="4">
        <v>1</v>
      </c>
      <c r="K32" s="4">
        <v>1</v>
      </c>
    </row>
    <row r="33" spans="1:11" x14ac:dyDescent="0.25">
      <c r="A33" s="3">
        <v>8</v>
      </c>
      <c r="B33" s="4" t="s">
        <v>41</v>
      </c>
      <c r="C33" s="4">
        <v>0</v>
      </c>
      <c r="D33" s="4">
        <v>0</v>
      </c>
      <c r="E33" s="4">
        <v>1</v>
      </c>
      <c r="F33" s="4">
        <v>1</v>
      </c>
      <c r="G33" s="4">
        <v>0</v>
      </c>
      <c r="H33" s="4">
        <v>0</v>
      </c>
      <c r="I33" s="4">
        <v>1</v>
      </c>
      <c r="J33" s="4">
        <v>1</v>
      </c>
      <c r="K33" s="4">
        <v>2</v>
      </c>
    </row>
    <row r="34" spans="1:11" x14ac:dyDescent="0.25">
      <c r="A34" s="3">
        <v>9</v>
      </c>
      <c r="B34" s="4" t="s">
        <v>42</v>
      </c>
      <c r="C34" s="4">
        <v>1</v>
      </c>
      <c r="D34" s="4">
        <v>2</v>
      </c>
      <c r="E34" s="4">
        <v>5</v>
      </c>
      <c r="F34" s="4">
        <v>8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 x14ac:dyDescent="0.25">
      <c r="A35" s="3">
        <v>10</v>
      </c>
      <c r="B35" s="4" t="s">
        <v>43</v>
      </c>
      <c r="C35" s="4">
        <v>0</v>
      </c>
      <c r="D35" s="4">
        <v>0</v>
      </c>
      <c r="E35" s="4">
        <v>1</v>
      </c>
      <c r="F35" s="4">
        <v>1</v>
      </c>
      <c r="G35" s="4">
        <v>21</v>
      </c>
      <c r="H35" s="4">
        <v>0</v>
      </c>
      <c r="I35" s="4">
        <v>0</v>
      </c>
      <c r="J35" s="4">
        <v>0</v>
      </c>
      <c r="K35" s="4">
        <v>0</v>
      </c>
    </row>
    <row r="36" spans="1:11" x14ac:dyDescent="0.25">
      <c r="A36" s="3">
        <v>11</v>
      </c>
      <c r="B36" s="4" t="s">
        <v>44</v>
      </c>
      <c r="C36" s="4">
        <v>2</v>
      </c>
      <c r="D36" s="4">
        <v>4</v>
      </c>
      <c r="E36" s="4">
        <v>1</v>
      </c>
      <c r="F36" s="4">
        <v>7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 s="7" customFormat="1" x14ac:dyDescent="0.25">
      <c r="A37" s="5" t="s">
        <v>45</v>
      </c>
      <c r="B37" s="6"/>
      <c r="C37" s="6">
        <v>15</v>
      </c>
      <c r="D37" s="6">
        <v>23</v>
      </c>
      <c r="E37" s="6">
        <v>25</v>
      </c>
      <c r="F37" s="6">
        <v>63</v>
      </c>
      <c r="G37" s="6">
        <v>29</v>
      </c>
      <c r="H37" s="6">
        <v>15</v>
      </c>
      <c r="I37" s="6">
        <v>16</v>
      </c>
      <c r="J37" s="6">
        <v>23</v>
      </c>
      <c r="K37" s="6">
        <v>54</v>
      </c>
    </row>
    <row r="38" spans="1:11" x14ac:dyDescent="0.25">
      <c r="A38" s="3">
        <v>1</v>
      </c>
      <c r="B38" s="4" t="s">
        <v>46</v>
      </c>
      <c r="C38" s="4">
        <v>73</v>
      </c>
      <c r="D38" s="4">
        <v>17</v>
      </c>
      <c r="E38" s="4">
        <v>4</v>
      </c>
      <c r="F38" s="4">
        <v>94</v>
      </c>
      <c r="G38" s="4">
        <v>19</v>
      </c>
      <c r="H38" s="4">
        <v>0</v>
      </c>
      <c r="I38" s="4">
        <v>0</v>
      </c>
      <c r="J38" s="4">
        <v>0</v>
      </c>
      <c r="K38" s="4">
        <v>0</v>
      </c>
    </row>
    <row r="39" spans="1:11" s="7" customFormat="1" x14ac:dyDescent="0.25">
      <c r="A39" s="5" t="s">
        <v>47</v>
      </c>
      <c r="B39" s="6"/>
      <c r="C39" s="6">
        <v>73</v>
      </c>
      <c r="D39" s="6">
        <v>17</v>
      </c>
      <c r="E39" s="6">
        <v>4</v>
      </c>
      <c r="F39" s="6">
        <v>94</v>
      </c>
      <c r="G39" s="6">
        <v>19</v>
      </c>
      <c r="H39" s="6">
        <v>0</v>
      </c>
      <c r="I39" s="6">
        <v>0</v>
      </c>
      <c r="J39" s="6">
        <v>0</v>
      </c>
      <c r="K39" s="6">
        <v>0</v>
      </c>
    </row>
    <row r="40" spans="1:11" x14ac:dyDescent="0.25">
      <c r="A40" s="3">
        <v>1</v>
      </c>
      <c r="B40" s="4" t="s">
        <v>48</v>
      </c>
      <c r="C40" s="4">
        <v>20</v>
      </c>
      <c r="D40" s="4">
        <v>9</v>
      </c>
      <c r="E40" s="4">
        <v>20</v>
      </c>
      <c r="F40" s="4">
        <v>49</v>
      </c>
      <c r="G40" s="4">
        <v>0</v>
      </c>
      <c r="H40" s="4">
        <v>0</v>
      </c>
      <c r="I40" s="4">
        <v>0</v>
      </c>
      <c r="J40" s="4">
        <v>9</v>
      </c>
      <c r="K40" s="4">
        <v>9</v>
      </c>
    </row>
    <row r="41" spans="1:11" x14ac:dyDescent="0.25">
      <c r="A41" s="3">
        <v>2</v>
      </c>
      <c r="B41" s="4" t="s">
        <v>49</v>
      </c>
      <c r="C41" s="4">
        <v>1</v>
      </c>
      <c r="D41" s="4">
        <v>0</v>
      </c>
      <c r="E41" s="4">
        <v>1</v>
      </c>
      <c r="F41" s="4">
        <v>2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 x14ac:dyDescent="0.25">
      <c r="A42" s="3">
        <v>3</v>
      </c>
      <c r="B42" s="4" t="s">
        <v>50</v>
      </c>
      <c r="C42" s="4">
        <v>0</v>
      </c>
      <c r="D42" s="4">
        <v>0</v>
      </c>
      <c r="E42" s="4">
        <v>5</v>
      </c>
      <c r="F42" s="4">
        <v>5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 x14ac:dyDescent="0.25">
      <c r="A43" s="3">
        <v>4</v>
      </c>
      <c r="B43" s="4" t="s">
        <v>51</v>
      </c>
      <c r="C43" s="4">
        <v>0</v>
      </c>
      <c r="D43" s="4">
        <v>2</v>
      </c>
      <c r="E43" s="4">
        <v>0</v>
      </c>
      <c r="F43" s="4">
        <v>2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 s="7" customFormat="1" x14ac:dyDescent="0.25">
      <c r="A44" s="5" t="s">
        <v>52</v>
      </c>
      <c r="B44" s="6"/>
      <c r="C44" s="6">
        <v>21</v>
      </c>
      <c r="D44" s="6">
        <v>11</v>
      </c>
      <c r="E44" s="6">
        <v>26</v>
      </c>
      <c r="F44" s="6">
        <v>58</v>
      </c>
      <c r="G44" s="6">
        <v>0</v>
      </c>
      <c r="H44" s="6">
        <v>0</v>
      </c>
      <c r="I44" s="6">
        <v>0</v>
      </c>
      <c r="J44" s="6">
        <v>9</v>
      </c>
      <c r="K44" s="6">
        <v>9</v>
      </c>
    </row>
    <row r="45" spans="1:11" s="7" customFormat="1" ht="30" x14ac:dyDescent="0.25">
      <c r="A45" s="8" t="s">
        <v>53</v>
      </c>
      <c r="B45" s="6"/>
      <c r="C45" s="6">
        <f>C25+C37+C39+C44</f>
        <v>210</v>
      </c>
      <c r="D45" s="6">
        <f t="shared" ref="D45:F45" si="0">D25+D37+D39+D44</f>
        <v>92</v>
      </c>
      <c r="E45" s="6">
        <f t="shared" si="0"/>
        <v>117</v>
      </c>
      <c r="F45" s="6">
        <f t="shared" si="0"/>
        <v>419</v>
      </c>
      <c r="G45" s="6">
        <v>239</v>
      </c>
      <c r="H45" s="6">
        <v>102</v>
      </c>
      <c r="I45" s="6">
        <v>83</v>
      </c>
      <c r="J45" s="6">
        <v>222</v>
      </c>
      <c r="K45" s="6">
        <v>407</v>
      </c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</sheetData>
  <mergeCells count="1">
    <mergeCell ref="A2:K2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1" workbookViewId="0">
      <selection activeCell="I18" sqref="I18"/>
    </sheetView>
  </sheetViews>
  <sheetFormatPr defaultRowHeight="15" x14ac:dyDescent="0.25"/>
  <sheetData>
    <row r="1" spans="1:11" ht="15.75" x14ac:dyDescent="0.25">
      <c r="A1" s="417" t="s">
        <v>130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x14ac:dyDescent="0.25">
      <c r="A2" s="431" t="s">
        <v>74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ht="30" x14ac:dyDescent="0.25">
      <c r="A3" s="424" t="s">
        <v>93</v>
      </c>
      <c r="B3" s="424" t="s">
        <v>2</v>
      </c>
      <c r="C3" s="424" t="s">
        <v>119</v>
      </c>
      <c r="D3" s="424" t="s">
        <v>120</v>
      </c>
      <c r="E3" s="8" t="s">
        <v>121</v>
      </c>
      <c r="F3" s="432" t="s">
        <v>122</v>
      </c>
      <c r="G3" s="433"/>
      <c r="H3" s="432" t="s">
        <v>123</v>
      </c>
      <c r="I3" s="433"/>
      <c r="J3" s="432" t="s">
        <v>128</v>
      </c>
      <c r="K3" s="433"/>
    </row>
    <row r="4" spans="1:11" x14ac:dyDescent="0.25">
      <c r="A4" s="425"/>
      <c r="B4" s="425"/>
      <c r="C4" s="425"/>
      <c r="D4" s="425"/>
      <c r="E4" s="6"/>
      <c r="F4" s="6" t="s">
        <v>125</v>
      </c>
      <c r="G4" s="6" t="s">
        <v>126</v>
      </c>
      <c r="H4" s="6" t="s">
        <v>125</v>
      </c>
      <c r="I4" s="6" t="s">
        <v>126</v>
      </c>
      <c r="J4" s="6" t="s">
        <v>125</v>
      </c>
      <c r="K4" s="6" t="s">
        <v>126</v>
      </c>
    </row>
    <row r="5" spans="1:11" x14ac:dyDescent="0.25">
      <c r="A5" s="4">
        <v>1</v>
      </c>
      <c r="B5" s="4" t="s">
        <v>12</v>
      </c>
      <c r="C5" s="4">
        <v>0</v>
      </c>
      <c r="D5" s="4">
        <v>0</v>
      </c>
      <c r="E5" s="4">
        <v>0</v>
      </c>
      <c r="F5" s="4">
        <v>0</v>
      </c>
      <c r="G5" s="4"/>
      <c r="H5" s="4">
        <v>0</v>
      </c>
      <c r="I5" s="4"/>
      <c r="J5" s="4">
        <v>0</v>
      </c>
      <c r="K5" s="4"/>
    </row>
    <row r="6" spans="1:11" x14ac:dyDescent="0.25">
      <c r="A6" s="4">
        <v>2</v>
      </c>
      <c r="B6" s="4" t="s">
        <v>13</v>
      </c>
      <c r="C6" s="4">
        <v>0</v>
      </c>
      <c r="D6" s="4">
        <v>0</v>
      </c>
      <c r="E6" s="4">
        <v>0</v>
      </c>
      <c r="F6" s="4">
        <v>0</v>
      </c>
      <c r="G6" s="4"/>
      <c r="H6" s="4">
        <v>0</v>
      </c>
      <c r="I6" s="4"/>
      <c r="J6" s="4">
        <v>0</v>
      </c>
      <c r="K6" s="4"/>
    </row>
    <row r="7" spans="1:11" x14ac:dyDescent="0.25">
      <c r="A7" s="4">
        <v>3</v>
      </c>
      <c r="B7" s="4" t="s">
        <v>14</v>
      </c>
      <c r="C7" s="4">
        <v>881</v>
      </c>
      <c r="D7" s="4">
        <v>288.45999999999998</v>
      </c>
      <c r="E7" s="4">
        <v>0</v>
      </c>
      <c r="F7" s="4">
        <v>0</v>
      </c>
      <c r="G7" s="4"/>
      <c r="H7" s="4">
        <v>0</v>
      </c>
      <c r="I7" s="4"/>
      <c r="J7" s="4">
        <v>69.23</v>
      </c>
      <c r="K7" s="4">
        <v>24</v>
      </c>
    </row>
    <row r="8" spans="1:11" x14ac:dyDescent="0.25">
      <c r="A8" s="4">
        <v>4</v>
      </c>
      <c r="B8" s="4" t="s">
        <v>15</v>
      </c>
      <c r="C8" s="4">
        <v>120</v>
      </c>
      <c r="D8" s="4">
        <v>114</v>
      </c>
      <c r="E8" s="4">
        <v>0</v>
      </c>
      <c r="F8" s="4">
        <v>0</v>
      </c>
      <c r="G8" s="4"/>
      <c r="H8" s="4">
        <v>0</v>
      </c>
      <c r="I8" s="4"/>
      <c r="J8" s="4">
        <v>9.73</v>
      </c>
      <c r="K8" s="4">
        <v>9</v>
      </c>
    </row>
    <row r="9" spans="1:11" x14ac:dyDescent="0.25">
      <c r="A9" s="4">
        <v>5</v>
      </c>
      <c r="B9" s="4" t="s">
        <v>16</v>
      </c>
      <c r="C9" s="4">
        <v>0</v>
      </c>
      <c r="D9" s="4">
        <v>0</v>
      </c>
      <c r="E9" s="4">
        <v>0</v>
      </c>
      <c r="F9" s="4">
        <v>0</v>
      </c>
      <c r="G9" s="4"/>
      <c r="H9" s="4">
        <v>0</v>
      </c>
      <c r="I9" s="4"/>
      <c r="J9" s="4">
        <v>0</v>
      </c>
      <c r="K9" s="4"/>
    </row>
    <row r="10" spans="1:11" x14ac:dyDescent="0.25">
      <c r="A10" s="4">
        <v>6</v>
      </c>
      <c r="B10" s="4" t="s">
        <v>17</v>
      </c>
      <c r="C10" s="4">
        <v>165</v>
      </c>
      <c r="D10" s="4">
        <v>104.29</v>
      </c>
      <c r="E10" s="4">
        <v>99.59</v>
      </c>
      <c r="F10" s="4">
        <v>99.57</v>
      </c>
      <c r="G10" s="4">
        <v>100</v>
      </c>
      <c r="H10" s="4">
        <v>0.02</v>
      </c>
      <c r="I10" s="4">
        <v>0</v>
      </c>
      <c r="J10" s="4">
        <v>29.85</v>
      </c>
      <c r="K10" s="4">
        <v>29</v>
      </c>
    </row>
    <row r="11" spans="1:11" x14ac:dyDescent="0.25">
      <c r="A11" s="4">
        <v>7</v>
      </c>
      <c r="B11" s="4" t="s">
        <v>18</v>
      </c>
      <c r="C11" s="4">
        <v>0</v>
      </c>
      <c r="D11" s="4">
        <v>0</v>
      </c>
      <c r="E11" s="4">
        <v>0</v>
      </c>
      <c r="F11" s="4">
        <v>0</v>
      </c>
      <c r="G11" s="4"/>
      <c r="H11" s="4">
        <v>0</v>
      </c>
      <c r="I11" s="4"/>
      <c r="J11" s="4">
        <v>0</v>
      </c>
      <c r="K11" s="4"/>
    </row>
    <row r="12" spans="1:11" x14ac:dyDescent="0.25">
      <c r="A12" s="4">
        <v>8</v>
      </c>
      <c r="B12" s="4" t="s">
        <v>19</v>
      </c>
      <c r="C12" s="4">
        <v>0</v>
      </c>
      <c r="D12" s="4">
        <v>0</v>
      </c>
      <c r="E12" s="4">
        <v>0</v>
      </c>
      <c r="F12" s="4">
        <v>0</v>
      </c>
      <c r="G12" s="4"/>
      <c r="H12" s="4">
        <v>0</v>
      </c>
      <c r="I12" s="4"/>
      <c r="J12" s="4">
        <v>0</v>
      </c>
      <c r="K12" s="4"/>
    </row>
    <row r="13" spans="1:11" x14ac:dyDescent="0.25">
      <c r="A13" s="4">
        <v>9</v>
      </c>
      <c r="B13" s="4" t="s">
        <v>20</v>
      </c>
      <c r="C13" s="4">
        <v>6</v>
      </c>
      <c r="D13" s="4">
        <v>51.86</v>
      </c>
      <c r="E13" s="4">
        <v>0</v>
      </c>
      <c r="F13" s="4">
        <v>0</v>
      </c>
      <c r="G13" s="4"/>
      <c r="H13" s="4">
        <v>0</v>
      </c>
      <c r="I13" s="4"/>
      <c r="J13" s="4">
        <v>0</v>
      </c>
      <c r="K13" s="4">
        <v>0</v>
      </c>
    </row>
    <row r="14" spans="1:11" x14ac:dyDescent="0.25">
      <c r="A14" s="4">
        <v>10</v>
      </c>
      <c r="B14" s="4" t="s">
        <v>21</v>
      </c>
      <c r="C14" s="4">
        <v>119</v>
      </c>
      <c r="D14" s="4">
        <v>51.93</v>
      </c>
      <c r="E14" s="4">
        <v>19.579999999999998</v>
      </c>
      <c r="F14" s="4">
        <v>0.84</v>
      </c>
      <c r="G14" s="4">
        <v>4</v>
      </c>
      <c r="H14" s="4">
        <v>18.739999999999998</v>
      </c>
      <c r="I14" s="4">
        <v>96</v>
      </c>
      <c r="J14" s="4">
        <v>18.739999999999998</v>
      </c>
      <c r="K14" s="4">
        <v>36</v>
      </c>
    </row>
    <row r="15" spans="1:11" x14ac:dyDescent="0.25">
      <c r="A15" s="4">
        <v>11</v>
      </c>
      <c r="B15" s="4" t="s">
        <v>22</v>
      </c>
      <c r="C15" s="4">
        <v>0</v>
      </c>
      <c r="D15" s="4">
        <v>0</v>
      </c>
      <c r="E15" s="4">
        <v>0</v>
      </c>
      <c r="F15" s="4">
        <v>0</v>
      </c>
      <c r="G15" s="4"/>
      <c r="H15" s="4">
        <v>0</v>
      </c>
      <c r="I15" s="4"/>
      <c r="J15" s="4">
        <v>0</v>
      </c>
      <c r="K15" s="4"/>
    </row>
    <row r="16" spans="1:11" x14ac:dyDescent="0.25">
      <c r="A16" s="4">
        <v>12</v>
      </c>
      <c r="B16" s="4" t="s">
        <v>23</v>
      </c>
      <c r="C16" s="4">
        <v>0</v>
      </c>
      <c r="D16" s="4">
        <v>0</v>
      </c>
      <c r="E16" s="4">
        <v>0</v>
      </c>
      <c r="F16" s="4">
        <v>0</v>
      </c>
      <c r="G16" s="4"/>
      <c r="H16" s="4">
        <v>0</v>
      </c>
      <c r="I16" s="4"/>
      <c r="J16" s="4">
        <v>0</v>
      </c>
      <c r="K16" s="4"/>
    </row>
    <row r="17" spans="1:11" x14ac:dyDescent="0.25">
      <c r="A17" s="4">
        <v>13</v>
      </c>
      <c r="B17" s="4" t="s">
        <v>24</v>
      </c>
      <c r="C17" s="4">
        <v>528</v>
      </c>
      <c r="D17" s="4">
        <v>112.04</v>
      </c>
      <c r="E17" s="4">
        <v>0</v>
      </c>
      <c r="F17" s="4">
        <v>0</v>
      </c>
      <c r="G17" s="4"/>
      <c r="H17" s="4">
        <v>0</v>
      </c>
      <c r="I17" s="4"/>
      <c r="J17" s="4">
        <v>7.14</v>
      </c>
      <c r="K17" s="4">
        <v>6</v>
      </c>
    </row>
    <row r="18" spans="1:11" x14ac:dyDescent="0.25">
      <c r="A18" s="4">
        <v>14</v>
      </c>
      <c r="B18" s="4" t="s">
        <v>25</v>
      </c>
      <c r="C18" s="4">
        <v>0</v>
      </c>
      <c r="D18" s="4">
        <v>0</v>
      </c>
      <c r="E18" s="4">
        <v>0</v>
      </c>
      <c r="F18" s="4">
        <v>0</v>
      </c>
      <c r="G18" s="4"/>
      <c r="H18" s="4">
        <v>0</v>
      </c>
      <c r="I18" s="4"/>
      <c r="J18" s="4">
        <v>0</v>
      </c>
      <c r="K18" s="4"/>
    </row>
    <row r="19" spans="1:11" x14ac:dyDescent="0.25">
      <c r="A19" s="4">
        <v>15</v>
      </c>
      <c r="B19" s="4" t="s">
        <v>26</v>
      </c>
      <c r="C19" s="4">
        <v>51349</v>
      </c>
      <c r="D19" s="4">
        <v>33806.730000000003</v>
      </c>
      <c r="E19" s="4">
        <v>0</v>
      </c>
      <c r="F19" s="4">
        <v>0</v>
      </c>
      <c r="G19" s="4"/>
      <c r="H19" s="4">
        <v>0</v>
      </c>
      <c r="I19" s="4"/>
      <c r="J19" s="4">
        <v>2151.25</v>
      </c>
      <c r="K19" s="4">
        <v>6</v>
      </c>
    </row>
    <row r="20" spans="1:11" x14ac:dyDescent="0.25">
      <c r="A20" s="4">
        <v>16</v>
      </c>
      <c r="B20" s="4" t="s">
        <v>27</v>
      </c>
      <c r="C20" s="4">
        <v>126</v>
      </c>
      <c r="D20" s="4">
        <v>52.14</v>
      </c>
      <c r="E20" s="4">
        <v>6.16</v>
      </c>
      <c r="F20" s="4">
        <v>1.82</v>
      </c>
      <c r="G20" s="4">
        <v>30</v>
      </c>
      <c r="H20" s="4">
        <v>4.34</v>
      </c>
      <c r="I20" s="4">
        <v>70</v>
      </c>
      <c r="J20" s="4">
        <v>6.16</v>
      </c>
      <c r="K20" s="4">
        <v>12</v>
      </c>
    </row>
    <row r="21" spans="1:11" x14ac:dyDescent="0.25">
      <c r="A21" s="4">
        <v>17</v>
      </c>
      <c r="B21" s="4" t="s">
        <v>28</v>
      </c>
      <c r="C21" s="4">
        <v>2109</v>
      </c>
      <c r="D21" s="4">
        <v>3894.15</v>
      </c>
      <c r="E21" s="4">
        <v>142.57</v>
      </c>
      <c r="F21" s="4">
        <v>128</v>
      </c>
      <c r="G21" s="4">
        <v>90</v>
      </c>
      <c r="H21" s="4">
        <v>14.57</v>
      </c>
      <c r="I21" s="4">
        <v>10</v>
      </c>
      <c r="J21" s="4">
        <v>152.34</v>
      </c>
      <c r="K21" s="4">
        <v>4</v>
      </c>
    </row>
    <row r="22" spans="1:11" x14ac:dyDescent="0.25">
      <c r="A22" s="4">
        <v>18</v>
      </c>
      <c r="B22" s="4" t="s">
        <v>29</v>
      </c>
      <c r="C22" s="4">
        <v>60</v>
      </c>
      <c r="D22" s="4">
        <v>26.26</v>
      </c>
      <c r="E22" s="4">
        <v>0</v>
      </c>
      <c r="F22" s="4">
        <v>0</v>
      </c>
      <c r="G22" s="4"/>
      <c r="H22" s="4">
        <v>0</v>
      </c>
      <c r="I22" s="4"/>
      <c r="J22" s="4">
        <v>0</v>
      </c>
      <c r="K22" s="4">
        <v>0</v>
      </c>
    </row>
    <row r="23" spans="1:11" x14ac:dyDescent="0.25">
      <c r="A23" s="4">
        <v>19</v>
      </c>
      <c r="B23" s="4" t="s">
        <v>30</v>
      </c>
      <c r="C23" s="4">
        <v>66</v>
      </c>
      <c r="D23" s="4">
        <v>35.97</v>
      </c>
      <c r="E23" s="4">
        <v>5.85</v>
      </c>
      <c r="F23" s="4">
        <v>0</v>
      </c>
      <c r="G23" s="4">
        <v>0</v>
      </c>
      <c r="H23" s="4">
        <v>5.85</v>
      </c>
      <c r="I23" s="4">
        <v>100</v>
      </c>
      <c r="J23" s="4">
        <v>5.85</v>
      </c>
      <c r="K23" s="4">
        <v>16</v>
      </c>
    </row>
    <row r="24" spans="1:11" x14ac:dyDescent="0.25">
      <c r="A24" s="4">
        <v>20</v>
      </c>
      <c r="B24" s="4" t="s">
        <v>31</v>
      </c>
      <c r="C24" s="4">
        <v>12</v>
      </c>
      <c r="D24" s="4">
        <v>94.8</v>
      </c>
      <c r="E24" s="4">
        <v>0.06</v>
      </c>
      <c r="F24" s="4">
        <v>0</v>
      </c>
      <c r="G24" s="4">
        <v>0</v>
      </c>
      <c r="H24" s="4">
        <v>0.06</v>
      </c>
      <c r="I24" s="4">
        <v>100</v>
      </c>
      <c r="J24" s="4">
        <v>0.06</v>
      </c>
      <c r="K24" s="4">
        <v>0</v>
      </c>
    </row>
    <row r="25" spans="1:11" x14ac:dyDescent="0.25">
      <c r="A25" s="4">
        <v>21</v>
      </c>
      <c r="B25" s="4" t="s">
        <v>32</v>
      </c>
      <c r="C25" s="4">
        <v>0</v>
      </c>
      <c r="D25" s="4">
        <v>0</v>
      </c>
      <c r="E25" s="4">
        <v>0</v>
      </c>
      <c r="F25" s="4">
        <v>0</v>
      </c>
      <c r="G25" s="4"/>
      <c r="H25" s="4">
        <v>0</v>
      </c>
      <c r="I25" s="4"/>
      <c r="J25" s="4">
        <v>0</v>
      </c>
      <c r="K25" s="4"/>
    </row>
    <row r="26" spans="1:11" s="7" customFormat="1" x14ac:dyDescent="0.25">
      <c r="A26" s="6" t="s">
        <v>103</v>
      </c>
      <c r="B26" s="6" t="s">
        <v>57</v>
      </c>
      <c r="C26" s="6">
        <v>55541</v>
      </c>
      <c r="D26" s="6">
        <v>38632.629999999997</v>
      </c>
      <c r="E26" s="6">
        <v>273.81</v>
      </c>
      <c r="F26" s="6">
        <v>230.23</v>
      </c>
      <c r="G26" s="6">
        <v>84</v>
      </c>
      <c r="H26" s="6">
        <v>43.58</v>
      </c>
      <c r="I26" s="6">
        <v>16</v>
      </c>
      <c r="J26" s="6">
        <v>2450.35</v>
      </c>
      <c r="K26" s="6">
        <v>6</v>
      </c>
    </row>
    <row r="27" spans="1:11" x14ac:dyDescent="0.25">
      <c r="A27" s="4">
        <v>1</v>
      </c>
      <c r="B27" s="4" t="s">
        <v>34</v>
      </c>
      <c r="C27" s="4">
        <v>3</v>
      </c>
      <c r="D27" s="4">
        <v>18.21</v>
      </c>
      <c r="E27" s="4">
        <v>0</v>
      </c>
      <c r="F27" s="4">
        <v>0</v>
      </c>
      <c r="G27" s="4"/>
      <c r="H27" s="4">
        <v>0</v>
      </c>
      <c r="I27" s="4"/>
      <c r="J27" s="4">
        <v>0</v>
      </c>
      <c r="K27" s="4">
        <v>0</v>
      </c>
    </row>
    <row r="28" spans="1:11" x14ac:dyDescent="0.25">
      <c r="A28" s="4">
        <v>2</v>
      </c>
      <c r="B28" s="4" t="s">
        <v>35</v>
      </c>
      <c r="C28" s="4">
        <v>10</v>
      </c>
      <c r="D28" s="4">
        <v>23.7</v>
      </c>
      <c r="E28" s="4">
        <v>1.38</v>
      </c>
      <c r="F28" s="4">
        <v>1.38</v>
      </c>
      <c r="G28" s="4">
        <v>100</v>
      </c>
      <c r="H28" s="4">
        <v>0</v>
      </c>
      <c r="I28" s="4">
        <v>0</v>
      </c>
      <c r="J28" s="4">
        <v>0</v>
      </c>
      <c r="K28" s="4">
        <v>0</v>
      </c>
    </row>
    <row r="29" spans="1:11" x14ac:dyDescent="0.25">
      <c r="A29" s="4">
        <v>3</v>
      </c>
      <c r="B29" s="4" t="s">
        <v>36</v>
      </c>
      <c r="C29" s="4">
        <v>6</v>
      </c>
      <c r="D29" s="4">
        <v>23.62</v>
      </c>
      <c r="E29" s="4">
        <v>0</v>
      </c>
      <c r="F29" s="4">
        <v>0</v>
      </c>
      <c r="G29" s="4"/>
      <c r="H29" s="4">
        <v>0</v>
      </c>
      <c r="I29" s="4"/>
      <c r="J29" s="4">
        <v>0</v>
      </c>
      <c r="K29" s="4">
        <v>0</v>
      </c>
    </row>
    <row r="30" spans="1:11" x14ac:dyDescent="0.25">
      <c r="A30" s="4">
        <v>4</v>
      </c>
      <c r="B30" s="4" t="s">
        <v>37</v>
      </c>
      <c r="C30" s="4">
        <v>85</v>
      </c>
      <c r="D30" s="4">
        <v>1506</v>
      </c>
      <c r="E30" s="4">
        <v>0</v>
      </c>
      <c r="F30" s="4">
        <v>0</v>
      </c>
      <c r="G30" s="4"/>
      <c r="H30" s="4">
        <v>0</v>
      </c>
      <c r="I30" s="4"/>
      <c r="J30" s="4">
        <v>0</v>
      </c>
      <c r="K30" s="4">
        <v>0</v>
      </c>
    </row>
    <row r="31" spans="1:11" x14ac:dyDescent="0.25">
      <c r="A31" s="4">
        <v>5</v>
      </c>
      <c r="B31" s="4" t="s">
        <v>38</v>
      </c>
      <c r="C31" s="4">
        <v>0</v>
      </c>
      <c r="D31" s="4">
        <v>0</v>
      </c>
      <c r="E31" s="4">
        <v>0</v>
      </c>
      <c r="F31" s="4">
        <v>0</v>
      </c>
      <c r="G31" s="4"/>
      <c r="H31" s="4">
        <v>0</v>
      </c>
      <c r="I31" s="4"/>
      <c r="J31" s="4">
        <v>0</v>
      </c>
      <c r="K31" s="4"/>
    </row>
    <row r="32" spans="1:11" x14ac:dyDescent="0.25">
      <c r="A32" s="4">
        <v>6</v>
      </c>
      <c r="B32" s="4" t="s">
        <v>39</v>
      </c>
      <c r="C32" s="4">
        <v>0</v>
      </c>
      <c r="D32" s="4">
        <v>0</v>
      </c>
      <c r="E32" s="4">
        <v>0</v>
      </c>
      <c r="F32" s="4">
        <v>0</v>
      </c>
      <c r="G32" s="4"/>
      <c r="H32" s="4">
        <v>0</v>
      </c>
      <c r="I32" s="4"/>
      <c r="J32" s="4">
        <v>0</v>
      </c>
      <c r="K32" s="4"/>
    </row>
    <row r="33" spans="1:11" x14ac:dyDescent="0.25">
      <c r="A33" s="4">
        <v>7</v>
      </c>
      <c r="B33" s="4" t="s">
        <v>40</v>
      </c>
      <c r="C33" s="4">
        <v>0</v>
      </c>
      <c r="D33" s="4">
        <v>0</v>
      </c>
      <c r="E33" s="4">
        <v>0</v>
      </c>
      <c r="F33" s="4">
        <v>0</v>
      </c>
      <c r="G33" s="4"/>
      <c r="H33" s="4">
        <v>0</v>
      </c>
      <c r="I33" s="4"/>
      <c r="J33" s="4">
        <v>0</v>
      </c>
      <c r="K33" s="4"/>
    </row>
    <row r="34" spans="1:11" x14ac:dyDescent="0.25">
      <c r="A34" s="4">
        <v>8</v>
      </c>
      <c r="B34" s="4" t="s">
        <v>41</v>
      </c>
      <c r="C34" s="4">
        <v>0</v>
      </c>
      <c r="D34" s="4">
        <v>0</v>
      </c>
      <c r="E34" s="4">
        <v>0</v>
      </c>
      <c r="F34" s="4">
        <v>0</v>
      </c>
      <c r="G34" s="4"/>
      <c r="H34" s="4">
        <v>0</v>
      </c>
      <c r="I34" s="4"/>
      <c r="J34" s="4">
        <v>0</v>
      </c>
      <c r="K34" s="4"/>
    </row>
    <row r="35" spans="1:11" x14ac:dyDescent="0.25">
      <c r="A35" s="4">
        <v>9</v>
      </c>
      <c r="B35" s="4" t="s">
        <v>42</v>
      </c>
      <c r="C35" s="4">
        <v>0</v>
      </c>
      <c r="D35" s="4">
        <v>0</v>
      </c>
      <c r="E35" s="4">
        <v>0</v>
      </c>
      <c r="F35" s="4">
        <v>0</v>
      </c>
      <c r="G35" s="4"/>
      <c r="H35" s="4">
        <v>0</v>
      </c>
      <c r="I35" s="4"/>
      <c r="J35" s="4">
        <v>0</v>
      </c>
      <c r="K35" s="4"/>
    </row>
    <row r="36" spans="1:11" x14ac:dyDescent="0.25">
      <c r="A36" s="4">
        <v>10</v>
      </c>
      <c r="B36" s="4" t="s">
        <v>43</v>
      </c>
      <c r="C36" s="4">
        <v>0</v>
      </c>
      <c r="D36" s="4">
        <v>0</v>
      </c>
      <c r="E36" s="4">
        <v>0</v>
      </c>
      <c r="F36" s="4">
        <v>0</v>
      </c>
      <c r="G36" s="4"/>
      <c r="H36" s="4">
        <v>0</v>
      </c>
      <c r="I36" s="4"/>
      <c r="J36" s="4">
        <v>0</v>
      </c>
      <c r="K36" s="4"/>
    </row>
    <row r="37" spans="1:11" x14ac:dyDescent="0.25">
      <c r="A37" s="4">
        <v>11</v>
      </c>
      <c r="B37" s="4" t="s">
        <v>44</v>
      </c>
      <c r="C37" s="4">
        <v>322</v>
      </c>
      <c r="D37" s="4">
        <v>92.32</v>
      </c>
      <c r="E37" s="4">
        <v>0</v>
      </c>
      <c r="F37" s="4">
        <v>0</v>
      </c>
      <c r="G37" s="4"/>
      <c r="H37" s="4">
        <v>0</v>
      </c>
      <c r="I37" s="4"/>
      <c r="J37" s="4">
        <v>0</v>
      </c>
      <c r="K37" s="4">
        <v>0</v>
      </c>
    </row>
    <row r="38" spans="1:11" s="7" customFormat="1" x14ac:dyDescent="0.25">
      <c r="A38" s="6" t="s">
        <v>104</v>
      </c>
      <c r="B38" s="6" t="s">
        <v>57</v>
      </c>
      <c r="C38" s="6">
        <v>426</v>
      </c>
      <c r="D38" s="6">
        <v>1663.85</v>
      </c>
      <c r="E38" s="6">
        <v>1.38</v>
      </c>
      <c r="F38" s="6">
        <v>1.38</v>
      </c>
      <c r="G38" s="6">
        <v>100</v>
      </c>
      <c r="H38" s="6">
        <v>0</v>
      </c>
      <c r="I38" s="6">
        <v>0</v>
      </c>
      <c r="J38" s="6">
        <v>0</v>
      </c>
      <c r="K38" s="6">
        <v>0</v>
      </c>
    </row>
    <row r="39" spans="1:11" x14ac:dyDescent="0.25">
      <c r="A39" s="4">
        <v>1</v>
      </c>
      <c r="B39" s="4" t="s">
        <v>46</v>
      </c>
      <c r="C39" s="4">
        <v>25539</v>
      </c>
      <c r="D39" s="4">
        <v>11044.24</v>
      </c>
      <c r="E39" s="4">
        <v>0</v>
      </c>
      <c r="F39" s="4">
        <v>0</v>
      </c>
      <c r="G39" s="4"/>
      <c r="H39" s="4">
        <v>0</v>
      </c>
      <c r="I39" s="4"/>
      <c r="J39" s="4">
        <v>353.27</v>
      </c>
      <c r="K39" s="4">
        <v>3</v>
      </c>
    </row>
    <row r="40" spans="1:11" s="7" customFormat="1" x14ac:dyDescent="0.25">
      <c r="A40" s="6" t="s">
        <v>105</v>
      </c>
      <c r="B40" s="6" t="s">
        <v>57</v>
      </c>
      <c r="C40" s="6">
        <v>25539</v>
      </c>
      <c r="D40" s="6">
        <v>11044.24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353.27</v>
      </c>
      <c r="K40" s="6">
        <v>3</v>
      </c>
    </row>
    <row r="41" spans="1:11" x14ac:dyDescent="0.25">
      <c r="A41" s="4">
        <v>1</v>
      </c>
      <c r="B41" s="4" t="s">
        <v>48</v>
      </c>
      <c r="C41" s="4">
        <v>7601</v>
      </c>
      <c r="D41" s="4">
        <v>101947.55</v>
      </c>
      <c r="E41" s="4">
        <v>1983.88</v>
      </c>
      <c r="F41" s="4">
        <v>463.27</v>
      </c>
      <c r="G41" s="4">
        <v>23</v>
      </c>
      <c r="H41" s="4">
        <v>1520.61</v>
      </c>
      <c r="I41" s="4">
        <v>77</v>
      </c>
      <c r="J41" s="4">
        <v>1520.61</v>
      </c>
      <c r="K41" s="4">
        <v>1</v>
      </c>
    </row>
    <row r="42" spans="1:11" x14ac:dyDescent="0.25">
      <c r="A42" s="4">
        <v>2</v>
      </c>
      <c r="B42" s="4" t="s">
        <v>49</v>
      </c>
      <c r="C42" s="4">
        <v>0</v>
      </c>
      <c r="D42" s="4">
        <v>0</v>
      </c>
      <c r="E42" s="4">
        <v>0</v>
      </c>
      <c r="F42" s="4">
        <v>0</v>
      </c>
      <c r="G42" s="4"/>
      <c r="H42" s="4">
        <v>0</v>
      </c>
      <c r="I42" s="4"/>
      <c r="J42" s="4">
        <v>0</v>
      </c>
      <c r="K42" s="4"/>
    </row>
    <row r="43" spans="1:11" x14ac:dyDescent="0.25">
      <c r="A43" s="4">
        <v>3</v>
      </c>
      <c r="B43" s="4" t="s">
        <v>50</v>
      </c>
      <c r="C43" s="4">
        <v>0</v>
      </c>
      <c r="D43" s="4">
        <v>0</v>
      </c>
      <c r="E43" s="4">
        <v>0</v>
      </c>
      <c r="F43" s="4">
        <v>0</v>
      </c>
      <c r="G43" s="4"/>
      <c r="H43" s="4">
        <v>0</v>
      </c>
      <c r="I43" s="4"/>
      <c r="J43" s="4">
        <v>0</v>
      </c>
      <c r="K43" s="4"/>
    </row>
    <row r="44" spans="1:11" x14ac:dyDescent="0.25">
      <c r="A44" s="4">
        <v>4</v>
      </c>
      <c r="B44" s="4" t="s">
        <v>51</v>
      </c>
      <c r="C44" s="4">
        <v>0</v>
      </c>
      <c r="D44" s="4">
        <v>0</v>
      </c>
      <c r="E44" s="4">
        <v>0</v>
      </c>
      <c r="F44" s="4">
        <v>0</v>
      </c>
      <c r="G44" s="4"/>
      <c r="H44" s="4">
        <v>0</v>
      </c>
      <c r="I44" s="4"/>
      <c r="J44" s="4">
        <v>0</v>
      </c>
      <c r="K44" s="4"/>
    </row>
    <row r="45" spans="1:11" s="7" customFormat="1" x14ac:dyDescent="0.25">
      <c r="A45" s="6" t="s">
        <v>106</v>
      </c>
      <c r="B45" s="6" t="s">
        <v>57</v>
      </c>
      <c r="C45" s="6">
        <v>89107</v>
      </c>
      <c r="D45" s="6">
        <v>153288.26999999999</v>
      </c>
      <c r="E45" s="6">
        <v>2259.0700000000002</v>
      </c>
      <c r="F45" s="6">
        <v>694.88</v>
      </c>
      <c r="G45" s="6">
        <v>31</v>
      </c>
      <c r="H45" s="6">
        <v>1564.19</v>
      </c>
      <c r="I45" s="6">
        <v>69</v>
      </c>
      <c r="J45" s="6">
        <v>4324.2299999999996</v>
      </c>
      <c r="K45" s="6">
        <v>3</v>
      </c>
    </row>
    <row r="46" spans="1:11" s="7" customFormat="1" x14ac:dyDescent="0.25">
      <c r="A46" s="6" t="s">
        <v>109</v>
      </c>
      <c r="B46" s="6" t="s">
        <v>57</v>
      </c>
      <c r="C46" s="6">
        <v>89107</v>
      </c>
      <c r="D46" s="6">
        <v>153288.26999999999</v>
      </c>
      <c r="E46" s="6">
        <v>2259.0700000000002</v>
      </c>
      <c r="F46" s="6">
        <v>694.88</v>
      </c>
      <c r="G46" s="6">
        <v>31</v>
      </c>
      <c r="H46" s="6">
        <v>1564.19</v>
      </c>
      <c r="I46" s="6">
        <v>69</v>
      </c>
      <c r="J46" s="6">
        <v>4324.2299999999996</v>
      </c>
      <c r="K46" s="6">
        <v>3</v>
      </c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</sheetData>
  <mergeCells count="9">
    <mergeCell ref="A1:K1"/>
    <mergeCell ref="A2:K2"/>
    <mergeCell ref="A3:A4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0" workbookViewId="0">
      <selection activeCell="H46" sqref="H46"/>
    </sheetView>
  </sheetViews>
  <sheetFormatPr defaultColWidth="11.85546875" defaultRowHeight="15" x14ac:dyDescent="0.25"/>
  <cols>
    <col min="1" max="1" width="8.5703125" customWidth="1"/>
    <col min="2" max="2" width="9.7109375" customWidth="1"/>
    <col min="3" max="4" width="11" customWidth="1"/>
    <col min="5" max="5" width="9.28515625" customWidth="1"/>
  </cols>
  <sheetData>
    <row r="1" spans="1:8" x14ac:dyDescent="0.25">
      <c r="A1" s="412" t="s">
        <v>131</v>
      </c>
      <c r="B1" s="413"/>
      <c r="C1" s="413"/>
      <c r="D1" s="413"/>
      <c r="E1" s="413"/>
      <c r="F1" s="413"/>
      <c r="G1" s="413"/>
      <c r="H1" s="413"/>
    </row>
    <row r="2" spans="1:8" x14ac:dyDescent="0.25">
      <c r="A2" s="414" t="s">
        <v>74</v>
      </c>
      <c r="B2" s="413"/>
      <c r="C2" s="413"/>
      <c r="D2" s="413"/>
      <c r="E2" s="413"/>
      <c r="F2" s="413"/>
      <c r="G2" s="413"/>
      <c r="H2" s="413"/>
    </row>
    <row r="3" spans="1:8" s="18" customFormat="1" ht="45" x14ac:dyDescent="0.25">
      <c r="A3" s="17" t="s">
        <v>93</v>
      </c>
      <c r="B3" s="17" t="s">
        <v>2</v>
      </c>
      <c r="C3" s="17" t="s">
        <v>132</v>
      </c>
      <c r="D3" s="17" t="s">
        <v>133</v>
      </c>
      <c r="E3" s="17" t="s">
        <v>134</v>
      </c>
      <c r="F3" s="17" t="s">
        <v>135</v>
      </c>
      <c r="G3" s="17" t="s">
        <v>136</v>
      </c>
      <c r="H3" s="17" t="s">
        <v>137</v>
      </c>
    </row>
    <row r="4" spans="1:8" x14ac:dyDescent="0.25">
      <c r="A4" s="24">
        <v>1</v>
      </c>
      <c r="B4" s="24" t="s">
        <v>12</v>
      </c>
      <c r="C4" s="24">
        <v>39</v>
      </c>
      <c r="D4" s="24">
        <v>142.68</v>
      </c>
      <c r="E4" s="24">
        <v>0</v>
      </c>
      <c r="F4" s="24">
        <v>0</v>
      </c>
      <c r="G4" s="24">
        <v>39</v>
      </c>
      <c r="H4" s="24">
        <v>142.68</v>
      </c>
    </row>
    <row r="5" spans="1:8" x14ac:dyDescent="0.25">
      <c r="A5" s="24">
        <v>2</v>
      </c>
      <c r="B5" s="24" t="s">
        <v>13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</row>
    <row r="6" spans="1:8" x14ac:dyDescent="0.25">
      <c r="A6" s="24">
        <v>3</v>
      </c>
      <c r="B6" s="24" t="s">
        <v>14</v>
      </c>
      <c r="C6" s="24">
        <v>6</v>
      </c>
      <c r="D6" s="24">
        <v>31.5</v>
      </c>
      <c r="E6" s="24">
        <v>881</v>
      </c>
      <c r="F6" s="24">
        <v>288.45999999999998</v>
      </c>
      <c r="G6" s="24">
        <v>887</v>
      </c>
      <c r="H6" s="24">
        <v>319.95999999999998</v>
      </c>
    </row>
    <row r="7" spans="1:8" x14ac:dyDescent="0.25">
      <c r="A7" s="24">
        <v>4</v>
      </c>
      <c r="B7" s="24" t="s">
        <v>15</v>
      </c>
      <c r="C7" s="24">
        <v>71</v>
      </c>
      <c r="D7" s="24">
        <v>251.06</v>
      </c>
      <c r="E7" s="24">
        <v>120</v>
      </c>
      <c r="F7" s="24">
        <v>114</v>
      </c>
      <c r="G7" s="24">
        <v>191</v>
      </c>
      <c r="H7" s="24">
        <v>365.06</v>
      </c>
    </row>
    <row r="8" spans="1:8" x14ac:dyDescent="0.25">
      <c r="A8" s="24">
        <v>5</v>
      </c>
      <c r="B8" s="24" t="s">
        <v>16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</row>
    <row r="9" spans="1:8" x14ac:dyDescent="0.25">
      <c r="A9" s="24">
        <v>6</v>
      </c>
      <c r="B9" s="24" t="s">
        <v>17</v>
      </c>
      <c r="C9" s="24">
        <v>148</v>
      </c>
      <c r="D9" s="24">
        <v>1420.29</v>
      </c>
      <c r="E9" s="24">
        <v>165</v>
      </c>
      <c r="F9" s="24">
        <v>104.32</v>
      </c>
      <c r="G9" s="24">
        <v>313</v>
      </c>
      <c r="H9" s="24">
        <v>1524.61</v>
      </c>
    </row>
    <row r="10" spans="1:8" x14ac:dyDescent="0.25">
      <c r="A10" s="24">
        <v>7</v>
      </c>
      <c r="B10" s="24" t="s">
        <v>18</v>
      </c>
      <c r="C10" s="24">
        <v>223</v>
      </c>
      <c r="D10" s="24">
        <v>204.3</v>
      </c>
      <c r="E10" s="24">
        <v>0</v>
      </c>
      <c r="F10" s="24">
        <v>0</v>
      </c>
      <c r="G10" s="24">
        <v>223</v>
      </c>
      <c r="H10" s="24">
        <v>204.3</v>
      </c>
    </row>
    <row r="11" spans="1:8" x14ac:dyDescent="0.25">
      <c r="A11" s="24">
        <v>8</v>
      </c>
      <c r="B11" s="24" t="s">
        <v>19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</row>
    <row r="12" spans="1:8" x14ac:dyDescent="0.25">
      <c r="A12" s="24">
        <v>9</v>
      </c>
      <c r="B12" s="24" t="s">
        <v>20</v>
      </c>
      <c r="C12" s="24">
        <v>5</v>
      </c>
      <c r="D12" s="24">
        <v>22.34</v>
      </c>
      <c r="E12" s="24">
        <v>6</v>
      </c>
      <c r="F12" s="24">
        <v>51.86</v>
      </c>
      <c r="G12" s="24">
        <v>11</v>
      </c>
      <c r="H12" s="24">
        <v>74.2</v>
      </c>
    </row>
    <row r="13" spans="1:8" x14ac:dyDescent="0.25">
      <c r="A13" s="24">
        <v>10</v>
      </c>
      <c r="B13" s="24" t="s">
        <v>21</v>
      </c>
      <c r="C13" s="24">
        <v>61</v>
      </c>
      <c r="D13" s="24">
        <v>5336.71</v>
      </c>
      <c r="E13" s="24">
        <v>119</v>
      </c>
      <c r="F13" s="24">
        <v>51.93</v>
      </c>
      <c r="G13" s="24">
        <v>180</v>
      </c>
      <c r="H13" s="24">
        <v>5388.64</v>
      </c>
    </row>
    <row r="14" spans="1:8" x14ac:dyDescent="0.25">
      <c r="A14" s="24">
        <v>11</v>
      </c>
      <c r="B14" s="24" t="s">
        <v>22</v>
      </c>
      <c r="C14" s="24">
        <v>4</v>
      </c>
      <c r="D14" s="24">
        <v>806.42</v>
      </c>
      <c r="E14" s="24">
        <v>0</v>
      </c>
      <c r="F14" s="24">
        <v>0</v>
      </c>
      <c r="G14" s="24">
        <v>4</v>
      </c>
      <c r="H14" s="24">
        <v>806.42</v>
      </c>
    </row>
    <row r="15" spans="1:8" x14ac:dyDescent="0.25">
      <c r="A15" s="24">
        <v>12</v>
      </c>
      <c r="B15" s="24" t="s">
        <v>23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</row>
    <row r="16" spans="1:8" x14ac:dyDescent="0.25">
      <c r="A16" s="24">
        <v>13</v>
      </c>
      <c r="B16" s="24" t="s">
        <v>24</v>
      </c>
      <c r="C16" s="24">
        <v>209</v>
      </c>
      <c r="D16" s="24">
        <v>116.3</v>
      </c>
      <c r="E16" s="24">
        <v>528</v>
      </c>
      <c r="F16" s="24">
        <v>110.98</v>
      </c>
      <c r="G16" s="24">
        <v>737</v>
      </c>
      <c r="H16" s="24">
        <v>227.28</v>
      </c>
    </row>
    <row r="17" spans="1:8" x14ac:dyDescent="0.25">
      <c r="A17" s="24">
        <v>14</v>
      </c>
      <c r="B17" s="24" t="s">
        <v>25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</row>
    <row r="18" spans="1:8" x14ac:dyDescent="0.25">
      <c r="A18" s="24">
        <v>15</v>
      </c>
      <c r="B18" s="24" t="s">
        <v>26</v>
      </c>
      <c r="C18" s="24">
        <v>4308</v>
      </c>
      <c r="D18" s="24">
        <v>4103.3599999999997</v>
      </c>
      <c r="E18" s="24">
        <v>51349</v>
      </c>
      <c r="F18" s="24">
        <v>33806.730000000003</v>
      </c>
      <c r="G18" s="24">
        <v>55657</v>
      </c>
      <c r="H18" s="24">
        <v>37910.089999999997</v>
      </c>
    </row>
    <row r="19" spans="1:8" x14ac:dyDescent="0.25">
      <c r="A19" s="24">
        <v>16</v>
      </c>
      <c r="B19" s="24" t="s">
        <v>27</v>
      </c>
      <c r="C19" s="24">
        <v>52</v>
      </c>
      <c r="D19" s="24">
        <v>32.130000000000003</v>
      </c>
      <c r="E19" s="24">
        <v>63</v>
      </c>
      <c r="F19" s="24">
        <v>26.07</v>
      </c>
      <c r="G19" s="24">
        <v>115</v>
      </c>
      <c r="H19" s="24">
        <v>58.2</v>
      </c>
    </row>
    <row r="20" spans="1:8" x14ac:dyDescent="0.25">
      <c r="A20" s="24">
        <v>17</v>
      </c>
      <c r="B20" s="24" t="s">
        <v>28</v>
      </c>
      <c r="C20" s="24">
        <v>603</v>
      </c>
      <c r="D20" s="24">
        <v>786.99</v>
      </c>
      <c r="E20" s="24">
        <v>2109</v>
      </c>
      <c r="F20" s="24">
        <v>3894.15</v>
      </c>
      <c r="G20" s="24">
        <v>2712</v>
      </c>
      <c r="H20" s="24">
        <v>4681.1400000000003</v>
      </c>
    </row>
    <row r="21" spans="1:8" x14ac:dyDescent="0.25">
      <c r="A21" s="24">
        <v>18</v>
      </c>
      <c r="B21" s="24" t="s">
        <v>29</v>
      </c>
      <c r="C21" s="24">
        <v>139</v>
      </c>
      <c r="D21" s="24">
        <v>93.75</v>
      </c>
      <c r="E21" s="24">
        <v>60</v>
      </c>
      <c r="F21" s="24">
        <v>26.25</v>
      </c>
      <c r="G21" s="24">
        <v>199</v>
      </c>
      <c r="H21" s="24">
        <v>120</v>
      </c>
    </row>
    <row r="22" spans="1:8" x14ac:dyDescent="0.25">
      <c r="A22" s="24">
        <v>19</v>
      </c>
      <c r="B22" s="24" t="s">
        <v>30</v>
      </c>
      <c r="C22" s="24">
        <v>48</v>
      </c>
      <c r="D22" s="24">
        <v>103.24</v>
      </c>
      <c r="E22" s="24">
        <v>66</v>
      </c>
      <c r="F22" s="24">
        <v>31.97</v>
      </c>
      <c r="G22" s="24">
        <v>114</v>
      </c>
      <c r="H22" s="24">
        <v>135.21</v>
      </c>
    </row>
    <row r="23" spans="1:8" x14ac:dyDescent="0.25">
      <c r="A23" s="24">
        <v>20</v>
      </c>
      <c r="B23" s="24" t="s">
        <v>31</v>
      </c>
      <c r="C23" s="24">
        <v>120</v>
      </c>
      <c r="D23" s="24">
        <v>1062.1199999999999</v>
      </c>
      <c r="E23" s="24">
        <v>12</v>
      </c>
      <c r="F23" s="24">
        <v>94.8</v>
      </c>
      <c r="G23" s="24">
        <v>132</v>
      </c>
      <c r="H23" s="24">
        <v>1156.92</v>
      </c>
    </row>
    <row r="24" spans="1:8" x14ac:dyDescent="0.25">
      <c r="A24" s="24">
        <v>21</v>
      </c>
      <c r="B24" s="24" t="s">
        <v>32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1:8" x14ac:dyDescent="0.25">
      <c r="A25" s="25" t="s">
        <v>103</v>
      </c>
      <c r="B25" s="25" t="s">
        <v>57</v>
      </c>
      <c r="C25" s="25">
        <v>6036</v>
      </c>
      <c r="D25" s="25">
        <v>14513.19</v>
      </c>
      <c r="E25" s="25">
        <v>55478</v>
      </c>
      <c r="F25" s="25">
        <v>38601.519999999997</v>
      </c>
      <c r="G25" s="25">
        <v>61514</v>
      </c>
      <c r="H25" s="25">
        <v>53114.71</v>
      </c>
    </row>
    <row r="26" spans="1:8" x14ac:dyDescent="0.25">
      <c r="A26" s="24">
        <v>1</v>
      </c>
      <c r="B26" s="24" t="s">
        <v>34</v>
      </c>
      <c r="C26" s="24">
        <v>1289</v>
      </c>
      <c r="D26" s="24">
        <v>404.76</v>
      </c>
      <c r="E26" s="24">
        <v>3</v>
      </c>
      <c r="F26" s="24">
        <v>18.21</v>
      </c>
      <c r="G26" s="24">
        <v>1292</v>
      </c>
      <c r="H26" s="24">
        <v>422.97</v>
      </c>
    </row>
    <row r="27" spans="1:8" x14ac:dyDescent="0.25">
      <c r="A27" s="24">
        <v>2</v>
      </c>
      <c r="B27" s="24" t="s">
        <v>35</v>
      </c>
      <c r="C27" s="24">
        <v>2</v>
      </c>
      <c r="D27" s="24">
        <v>35</v>
      </c>
      <c r="E27" s="24">
        <v>8</v>
      </c>
      <c r="F27" s="24">
        <v>23.15</v>
      </c>
      <c r="G27" s="24">
        <v>10</v>
      </c>
      <c r="H27" s="24">
        <v>58.15</v>
      </c>
    </row>
    <row r="28" spans="1:8" x14ac:dyDescent="0.25">
      <c r="A28" s="24">
        <v>3</v>
      </c>
      <c r="B28" s="24" t="s">
        <v>36</v>
      </c>
      <c r="C28" s="24">
        <v>122</v>
      </c>
      <c r="D28" s="24">
        <v>145.86000000000001</v>
      </c>
      <c r="E28" s="24">
        <v>6</v>
      </c>
      <c r="F28" s="24">
        <v>23.63</v>
      </c>
      <c r="G28" s="24">
        <v>128</v>
      </c>
      <c r="H28" s="24">
        <v>169.49</v>
      </c>
    </row>
    <row r="29" spans="1:8" x14ac:dyDescent="0.25">
      <c r="A29" s="24">
        <v>4</v>
      </c>
      <c r="B29" s="24" t="s">
        <v>37</v>
      </c>
      <c r="C29" s="24">
        <v>85</v>
      </c>
      <c r="D29" s="24">
        <v>126</v>
      </c>
      <c r="E29" s="24">
        <v>85</v>
      </c>
      <c r="F29" s="24">
        <v>126</v>
      </c>
      <c r="G29" s="24">
        <v>170</v>
      </c>
      <c r="H29" s="24">
        <v>252</v>
      </c>
    </row>
    <row r="30" spans="1:8" x14ac:dyDescent="0.25">
      <c r="A30" s="24">
        <v>5</v>
      </c>
      <c r="B30" s="24" t="s">
        <v>38</v>
      </c>
      <c r="C30" s="24">
        <v>140</v>
      </c>
      <c r="D30" s="24">
        <v>300.7</v>
      </c>
      <c r="E30" s="24">
        <v>0</v>
      </c>
      <c r="F30" s="24">
        <v>0</v>
      </c>
      <c r="G30" s="24">
        <v>140</v>
      </c>
      <c r="H30" s="24">
        <v>300.7</v>
      </c>
    </row>
    <row r="31" spans="1:8" x14ac:dyDescent="0.25">
      <c r="A31" s="24">
        <v>6</v>
      </c>
      <c r="B31" s="24" t="s">
        <v>39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</row>
    <row r="32" spans="1:8" x14ac:dyDescent="0.25">
      <c r="A32" s="24">
        <v>7</v>
      </c>
      <c r="B32" s="24" t="s">
        <v>40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</row>
    <row r="33" spans="1:8" x14ac:dyDescent="0.25">
      <c r="A33" s="24">
        <v>8</v>
      </c>
      <c r="B33" s="24" t="s">
        <v>41</v>
      </c>
      <c r="C33" s="24">
        <v>13</v>
      </c>
      <c r="D33" s="24">
        <v>15.12</v>
      </c>
      <c r="E33" s="24">
        <v>0</v>
      </c>
      <c r="F33" s="24">
        <v>0</v>
      </c>
      <c r="G33" s="24">
        <v>13</v>
      </c>
      <c r="H33" s="24">
        <v>15.12</v>
      </c>
    </row>
    <row r="34" spans="1:8" ht="30" x14ac:dyDescent="0.25">
      <c r="A34" s="24">
        <v>9</v>
      </c>
      <c r="B34" s="24" t="s">
        <v>42</v>
      </c>
      <c r="C34" s="24">
        <v>948</v>
      </c>
      <c r="D34" s="24">
        <v>434.08</v>
      </c>
      <c r="E34" s="24">
        <v>0</v>
      </c>
      <c r="F34" s="24">
        <v>0</v>
      </c>
      <c r="G34" s="24">
        <v>948</v>
      </c>
      <c r="H34" s="24">
        <v>434.08</v>
      </c>
    </row>
    <row r="35" spans="1:8" x14ac:dyDescent="0.25">
      <c r="A35" s="24">
        <v>10</v>
      </c>
      <c r="B35" s="24" t="s">
        <v>43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</row>
    <row r="36" spans="1:8" x14ac:dyDescent="0.25">
      <c r="A36" s="24">
        <v>11</v>
      </c>
      <c r="B36" s="24" t="s">
        <v>44</v>
      </c>
      <c r="C36" s="24">
        <v>655</v>
      </c>
      <c r="D36" s="24">
        <v>192.18</v>
      </c>
      <c r="E36" s="24">
        <v>322</v>
      </c>
      <c r="F36" s="24">
        <v>92.32</v>
      </c>
      <c r="G36" s="24">
        <v>977</v>
      </c>
      <c r="H36" s="24">
        <v>284.5</v>
      </c>
    </row>
    <row r="37" spans="1:8" x14ac:dyDescent="0.25">
      <c r="A37" s="25" t="s">
        <v>104</v>
      </c>
      <c r="B37" s="25" t="s">
        <v>57</v>
      </c>
      <c r="C37" s="25">
        <v>3254</v>
      </c>
      <c r="D37" s="25">
        <v>1653.7</v>
      </c>
      <c r="E37" s="25">
        <v>424</v>
      </c>
      <c r="F37" s="25">
        <v>283.31</v>
      </c>
      <c r="G37" s="25">
        <v>3678</v>
      </c>
      <c r="H37" s="25">
        <v>1937.01</v>
      </c>
    </row>
    <row r="38" spans="1:8" x14ac:dyDescent="0.25">
      <c r="A38" s="24">
        <v>1</v>
      </c>
      <c r="B38" s="24" t="s">
        <v>46</v>
      </c>
      <c r="C38" s="24">
        <v>4888</v>
      </c>
      <c r="D38" s="24">
        <v>2040.71</v>
      </c>
      <c r="E38" s="24">
        <v>20651</v>
      </c>
      <c r="F38" s="24">
        <v>11044.23</v>
      </c>
      <c r="G38" s="24">
        <v>25539</v>
      </c>
      <c r="H38" s="24">
        <v>13084.94</v>
      </c>
    </row>
    <row r="39" spans="1:8" x14ac:dyDescent="0.25">
      <c r="A39" s="25" t="s">
        <v>105</v>
      </c>
      <c r="B39" s="25" t="s">
        <v>57</v>
      </c>
      <c r="C39" s="25">
        <v>4888</v>
      </c>
      <c r="D39" s="25">
        <v>2040.71</v>
      </c>
      <c r="E39" s="25">
        <v>20651</v>
      </c>
      <c r="F39" s="25">
        <v>11044.23</v>
      </c>
      <c r="G39" s="25">
        <v>25539</v>
      </c>
      <c r="H39" s="25">
        <v>13084.94</v>
      </c>
    </row>
    <row r="40" spans="1:8" x14ac:dyDescent="0.25">
      <c r="A40" s="24">
        <v>1</v>
      </c>
      <c r="B40" s="24" t="s">
        <v>48</v>
      </c>
      <c r="C40" s="24">
        <v>19512</v>
      </c>
      <c r="D40" s="24">
        <v>14170.48</v>
      </c>
      <c r="E40" s="24">
        <v>7601</v>
      </c>
      <c r="F40" s="24">
        <v>101947.56</v>
      </c>
      <c r="G40" s="24">
        <v>27113</v>
      </c>
      <c r="H40" s="24">
        <v>116118.04</v>
      </c>
    </row>
    <row r="41" spans="1:8" x14ac:dyDescent="0.25">
      <c r="A41" s="24">
        <v>2</v>
      </c>
      <c r="B41" s="24" t="s">
        <v>49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</row>
    <row r="42" spans="1:8" x14ac:dyDescent="0.25">
      <c r="A42" s="24">
        <v>3</v>
      </c>
      <c r="B42" s="24" t="s">
        <v>50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</row>
    <row r="43" spans="1:8" x14ac:dyDescent="0.25">
      <c r="A43" s="24">
        <v>4</v>
      </c>
      <c r="B43" s="24" t="s">
        <v>51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</row>
    <row r="44" spans="1:8" x14ac:dyDescent="0.25">
      <c r="A44" s="160" t="s">
        <v>156</v>
      </c>
      <c r="B44" s="88" t="s">
        <v>204</v>
      </c>
      <c r="C44" s="7">
        <f t="shared" ref="C44:H44" si="0">SUM(C40:C43)</f>
        <v>19512</v>
      </c>
      <c r="D44" s="7">
        <f t="shared" si="0"/>
        <v>14170.48</v>
      </c>
      <c r="E44" s="7">
        <f t="shared" si="0"/>
        <v>7601</v>
      </c>
      <c r="F44" s="7">
        <f t="shared" si="0"/>
        <v>101947.56</v>
      </c>
      <c r="G44" s="7">
        <f t="shared" si="0"/>
        <v>27113</v>
      </c>
      <c r="H44" s="161">
        <f t="shared" si="0"/>
        <v>116118.04</v>
      </c>
    </row>
    <row r="45" spans="1:8" x14ac:dyDescent="0.25">
      <c r="A45" s="24">
        <v>1</v>
      </c>
      <c r="B45" s="24" t="s">
        <v>108</v>
      </c>
      <c r="C45" s="24">
        <v>0</v>
      </c>
      <c r="D45" s="24">
        <v>46596.34</v>
      </c>
      <c r="E45" s="24">
        <v>0</v>
      </c>
      <c r="F45" s="24">
        <v>0</v>
      </c>
      <c r="G45" s="24">
        <v>0</v>
      </c>
      <c r="H45" s="24">
        <v>46596.34</v>
      </c>
    </row>
    <row r="46" spans="1:8" x14ac:dyDescent="0.25">
      <c r="A46" s="25" t="s">
        <v>109</v>
      </c>
      <c r="B46" s="25" t="s">
        <v>57</v>
      </c>
      <c r="C46" s="25">
        <v>33690</v>
      </c>
      <c r="D46" s="25">
        <v>78974.42</v>
      </c>
      <c r="E46" s="25">
        <v>84154</v>
      </c>
      <c r="F46" s="25">
        <v>151876.62</v>
      </c>
      <c r="G46" s="25">
        <v>117844</v>
      </c>
      <c r="H46" s="25">
        <v>230851.04</v>
      </c>
    </row>
    <row r="47" spans="1:8" ht="15" customHeight="1" x14ac:dyDescent="0.25"/>
  </sheetData>
  <mergeCells count="2">
    <mergeCell ref="A1:H1"/>
    <mergeCell ref="A2:H2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31" workbookViewId="0">
      <selection activeCell="G18" sqref="G18"/>
    </sheetView>
  </sheetViews>
  <sheetFormatPr defaultColWidth="12.140625" defaultRowHeight="15" x14ac:dyDescent="0.25"/>
  <cols>
    <col min="1" max="1" width="11.28515625" customWidth="1"/>
    <col min="2" max="2" width="11.140625" customWidth="1"/>
    <col min="5" max="5" width="10.85546875" customWidth="1"/>
  </cols>
  <sheetData>
    <row r="1" spans="1:17" ht="15.75" customHeight="1" x14ac:dyDescent="0.25">
      <c r="A1" s="412" t="s">
        <v>138</v>
      </c>
      <c r="B1" s="413"/>
      <c r="C1" s="413"/>
      <c r="D1" s="413"/>
      <c r="E1" s="413"/>
      <c r="F1" s="413"/>
      <c r="G1" s="413"/>
      <c r="H1" s="413"/>
    </row>
    <row r="2" spans="1:17" x14ac:dyDescent="0.25">
      <c r="A2" s="434" t="s">
        <v>139</v>
      </c>
      <c r="B2" s="413"/>
      <c r="C2" s="413"/>
      <c r="D2" s="413"/>
      <c r="E2" s="413"/>
      <c r="F2" s="413"/>
      <c r="G2" s="413"/>
      <c r="H2" s="413"/>
    </row>
    <row r="3" spans="1:17" ht="45" customHeight="1" x14ac:dyDescent="0.25">
      <c r="A3" s="17" t="s">
        <v>93</v>
      </c>
      <c r="B3" s="17" t="s">
        <v>2</v>
      </c>
      <c r="C3" s="17" t="s">
        <v>140</v>
      </c>
      <c r="D3" s="17" t="s">
        <v>141</v>
      </c>
      <c r="E3" s="17" t="s">
        <v>142</v>
      </c>
      <c r="F3" s="17" t="s">
        <v>143</v>
      </c>
      <c r="G3" s="32" t="s">
        <v>144</v>
      </c>
      <c r="H3" s="33" t="s">
        <v>57</v>
      </c>
    </row>
    <row r="4" spans="1:17" ht="15" customHeight="1" x14ac:dyDescent="0.25">
      <c r="A4" s="34">
        <v>1</v>
      </c>
      <c r="B4" s="35" t="s">
        <v>12</v>
      </c>
      <c r="C4" s="24">
        <v>179</v>
      </c>
      <c r="D4" s="36">
        <v>319.10759687680002</v>
      </c>
      <c r="E4" s="36">
        <v>199.8733</v>
      </c>
      <c r="F4" s="36">
        <f>C4+D4+E4</f>
        <v>697.98089687679999</v>
      </c>
      <c r="G4" s="37">
        <v>1671.9070000000002</v>
      </c>
      <c r="H4" s="38">
        <f>F4+G4</f>
        <v>2369.8878968768004</v>
      </c>
    </row>
    <row r="5" spans="1:17" ht="15" customHeight="1" x14ac:dyDescent="0.25">
      <c r="A5" s="34">
        <v>2</v>
      </c>
      <c r="B5" s="35" t="s">
        <v>13</v>
      </c>
      <c r="C5" s="24">
        <v>60</v>
      </c>
      <c r="D5" s="36">
        <v>109.09945687680001</v>
      </c>
      <c r="E5" s="36">
        <v>87.73830000000001</v>
      </c>
      <c r="F5" s="36">
        <f t="shared" ref="F5:F24" si="0">C5+D5+E5</f>
        <v>256.83775687679997</v>
      </c>
      <c r="G5" s="37">
        <v>503.42249999999996</v>
      </c>
      <c r="H5" s="38">
        <f t="shared" ref="H5:H24" si="1">F5+G5</f>
        <v>760.26025687679999</v>
      </c>
      <c r="Q5" s="39"/>
    </row>
    <row r="6" spans="1:17" x14ac:dyDescent="0.25">
      <c r="A6" s="34">
        <v>3</v>
      </c>
      <c r="B6" s="35" t="s">
        <v>14</v>
      </c>
      <c r="C6" s="24">
        <v>601</v>
      </c>
      <c r="D6" s="36">
        <v>618.07391143040013</v>
      </c>
      <c r="E6" s="36">
        <v>537.41930000000002</v>
      </c>
      <c r="F6" s="36">
        <f t="shared" si="0"/>
        <v>1756.4932114304002</v>
      </c>
      <c r="G6" s="37">
        <v>4205.8730499999992</v>
      </c>
      <c r="H6" s="38">
        <f t="shared" si="1"/>
        <v>5962.3662614303994</v>
      </c>
      <c r="Q6" s="39"/>
    </row>
    <row r="7" spans="1:17" x14ac:dyDescent="0.25">
      <c r="A7" s="34">
        <v>4</v>
      </c>
      <c r="B7" s="35" t="s">
        <v>15</v>
      </c>
      <c r="C7" s="24">
        <v>364</v>
      </c>
      <c r="D7" s="36">
        <v>505.33601867200002</v>
      </c>
      <c r="E7" s="36">
        <v>505.95549999999997</v>
      </c>
      <c r="F7" s="36">
        <f t="shared" si="0"/>
        <v>1375.2915186719999</v>
      </c>
      <c r="G7" s="37">
        <v>3649.0450999999998</v>
      </c>
      <c r="H7" s="38">
        <f t="shared" si="1"/>
        <v>5024.3366186719995</v>
      </c>
      <c r="Q7" s="39"/>
    </row>
    <row r="8" spans="1:17" x14ac:dyDescent="0.25">
      <c r="A8" s="34">
        <v>5</v>
      </c>
      <c r="B8" s="35" t="s">
        <v>16</v>
      </c>
      <c r="C8" s="24">
        <v>60</v>
      </c>
      <c r="D8" s="36">
        <v>109.09945687680001</v>
      </c>
      <c r="E8" s="36">
        <v>87.73830000000001</v>
      </c>
      <c r="F8" s="36">
        <f t="shared" si="0"/>
        <v>256.83775687679997</v>
      </c>
      <c r="G8" s="37">
        <v>503.42249999999996</v>
      </c>
      <c r="H8" s="38">
        <f t="shared" si="1"/>
        <v>760.26025687679999</v>
      </c>
      <c r="Q8" s="39"/>
    </row>
    <row r="9" spans="1:17" x14ac:dyDescent="0.25">
      <c r="A9" s="34">
        <v>6</v>
      </c>
      <c r="B9" s="35" t="s">
        <v>17</v>
      </c>
      <c r="C9" s="24">
        <v>2326</v>
      </c>
      <c r="D9" s="36">
        <v>1341.0336749696</v>
      </c>
      <c r="E9" s="36">
        <v>1048.5739000000001</v>
      </c>
      <c r="F9" s="36">
        <f t="shared" si="0"/>
        <v>4715.6075749696001</v>
      </c>
      <c r="G9" s="37">
        <v>5932.3542999999991</v>
      </c>
      <c r="H9" s="38">
        <f t="shared" si="1"/>
        <v>10647.961874969598</v>
      </c>
      <c r="Q9" s="39"/>
    </row>
    <row r="10" spans="1:17" x14ac:dyDescent="0.25">
      <c r="A10" s="34">
        <v>7</v>
      </c>
      <c r="B10" s="35" t="s">
        <v>18</v>
      </c>
      <c r="C10" s="24">
        <v>2724</v>
      </c>
      <c r="D10" s="36">
        <v>1516.9840493024001</v>
      </c>
      <c r="E10" s="36">
        <v>965.95319999999992</v>
      </c>
      <c r="F10" s="36">
        <f t="shared" si="0"/>
        <v>5206.9372493024002</v>
      </c>
      <c r="G10" s="37">
        <v>5859.37446</v>
      </c>
      <c r="H10" s="38">
        <f t="shared" si="1"/>
        <v>11066.311709302401</v>
      </c>
      <c r="Q10" s="39"/>
    </row>
    <row r="11" spans="1:17" x14ac:dyDescent="0.25">
      <c r="A11" s="34">
        <v>8</v>
      </c>
      <c r="B11" s="35" t="s">
        <v>19</v>
      </c>
      <c r="C11" s="24">
        <v>60</v>
      </c>
      <c r="D11" s="36">
        <v>109.09945687680001</v>
      </c>
      <c r="E11" s="36">
        <v>87.73830000000001</v>
      </c>
      <c r="F11" s="36">
        <f t="shared" si="0"/>
        <v>256.83775687679997</v>
      </c>
      <c r="G11" s="37">
        <v>503.42249999999996</v>
      </c>
      <c r="H11" s="38">
        <f t="shared" si="1"/>
        <v>760.26025687679999</v>
      </c>
      <c r="Q11" s="39"/>
    </row>
    <row r="12" spans="1:17" x14ac:dyDescent="0.25">
      <c r="A12" s="34">
        <v>9</v>
      </c>
      <c r="B12" s="35" t="s">
        <v>20</v>
      </c>
      <c r="C12" s="24">
        <v>255</v>
      </c>
      <c r="D12" s="36">
        <v>261.76455687680004</v>
      </c>
      <c r="E12" s="36">
        <v>275.42169999999999</v>
      </c>
      <c r="F12" s="36">
        <f t="shared" si="0"/>
        <v>792.18625687680003</v>
      </c>
      <c r="G12" s="37">
        <v>2237.6673000000001</v>
      </c>
      <c r="H12" s="38">
        <f t="shared" si="1"/>
        <v>3029.8535568768002</v>
      </c>
      <c r="Q12" s="39"/>
    </row>
    <row r="13" spans="1:17" x14ac:dyDescent="0.25">
      <c r="A13" s="34">
        <v>10</v>
      </c>
      <c r="B13" s="35" t="s">
        <v>21</v>
      </c>
      <c r="C13" s="24">
        <v>543</v>
      </c>
      <c r="D13" s="36">
        <v>407.17085687680003</v>
      </c>
      <c r="E13" s="36">
        <v>161.08879999999999</v>
      </c>
      <c r="F13" s="36">
        <f t="shared" si="0"/>
        <v>1111.2596568767999</v>
      </c>
      <c r="G13" s="37">
        <v>643.18409999999994</v>
      </c>
      <c r="H13" s="38">
        <f t="shared" si="1"/>
        <v>1754.4437568767999</v>
      </c>
      <c r="Q13" s="39"/>
    </row>
    <row r="14" spans="1:17" x14ac:dyDescent="0.25">
      <c r="A14" s="34">
        <v>11</v>
      </c>
      <c r="B14" s="35" t="s">
        <v>22</v>
      </c>
      <c r="C14" s="24">
        <v>419</v>
      </c>
      <c r="D14" s="36">
        <v>589.09701512640004</v>
      </c>
      <c r="E14" s="36">
        <v>356.64260000000002</v>
      </c>
      <c r="F14" s="36">
        <f t="shared" si="0"/>
        <v>1364.7396151264002</v>
      </c>
      <c r="G14" s="37">
        <v>1048.6007999999999</v>
      </c>
      <c r="H14" s="38">
        <f t="shared" si="1"/>
        <v>2413.3404151264003</v>
      </c>
      <c r="Q14" s="39"/>
    </row>
    <row r="15" spans="1:17" x14ac:dyDescent="0.25">
      <c r="A15" s="34">
        <v>12</v>
      </c>
      <c r="B15" s="35" t="s">
        <v>23</v>
      </c>
      <c r="C15" s="24">
        <v>60</v>
      </c>
      <c r="D15" s="36">
        <v>109.09945687680001</v>
      </c>
      <c r="E15" s="36">
        <v>87.73830000000001</v>
      </c>
      <c r="F15" s="36">
        <f t="shared" si="0"/>
        <v>256.83775687679997</v>
      </c>
      <c r="G15" s="37">
        <v>503.42249999999996</v>
      </c>
      <c r="H15" s="38">
        <f t="shared" si="1"/>
        <v>760.26025687679999</v>
      </c>
      <c r="Q15" s="39"/>
    </row>
    <row r="16" spans="1:17" x14ac:dyDescent="0.25">
      <c r="A16" s="34">
        <v>13</v>
      </c>
      <c r="B16" s="35" t="s">
        <v>24</v>
      </c>
      <c r="C16" s="24">
        <v>2047</v>
      </c>
      <c r="D16" s="36">
        <v>1592.4163336288002</v>
      </c>
      <c r="E16" s="36">
        <v>1149.4827</v>
      </c>
      <c r="F16" s="36">
        <f t="shared" si="0"/>
        <v>4788.8990336288007</v>
      </c>
      <c r="G16" s="37">
        <v>5958.2880999999998</v>
      </c>
      <c r="H16" s="38">
        <f t="shared" si="1"/>
        <v>10747.1871336288</v>
      </c>
      <c r="Q16" s="39"/>
    </row>
    <row r="17" spans="1:17" x14ac:dyDescent="0.25">
      <c r="A17" s="34">
        <v>14</v>
      </c>
      <c r="B17" s="35" t="s">
        <v>25</v>
      </c>
      <c r="C17" s="24">
        <v>60</v>
      </c>
      <c r="D17" s="36">
        <v>109.09945687680001</v>
      </c>
      <c r="E17" s="36">
        <v>87.73830000000001</v>
      </c>
      <c r="F17" s="36">
        <f t="shared" si="0"/>
        <v>256.83775687679997</v>
      </c>
      <c r="G17" s="37">
        <v>503.42249999999996</v>
      </c>
      <c r="H17" s="38">
        <f t="shared" si="1"/>
        <v>760.26025687679999</v>
      </c>
      <c r="Q17" s="39"/>
    </row>
    <row r="18" spans="1:17" s="46" customFormat="1" ht="15.75" x14ac:dyDescent="0.25">
      <c r="A18" s="40">
        <v>15</v>
      </c>
      <c r="B18" s="41" t="s">
        <v>26</v>
      </c>
      <c r="C18" s="42">
        <v>35103</v>
      </c>
      <c r="D18" s="43">
        <v>15409.6045830496</v>
      </c>
      <c r="E18" s="43">
        <v>7994.7839999999997</v>
      </c>
      <c r="F18" s="43">
        <f t="shared" si="0"/>
        <v>58507.3885830496</v>
      </c>
      <c r="G18" s="44">
        <v>44153.242639999997</v>
      </c>
      <c r="H18" s="45">
        <f t="shared" si="1"/>
        <v>102660.6312230496</v>
      </c>
      <c r="Q18" s="47"/>
    </row>
    <row r="19" spans="1:17" x14ac:dyDescent="0.25">
      <c r="A19" s="34">
        <v>16</v>
      </c>
      <c r="B19" s="35" t="s">
        <v>27</v>
      </c>
      <c r="C19" s="24">
        <v>889</v>
      </c>
      <c r="D19" s="36">
        <v>763.48021143040012</v>
      </c>
      <c r="E19" s="36">
        <v>364.61400000000003</v>
      </c>
      <c r="F19" s="36">
        <f t="shared" si="0"/>
        <v>2017.0942114304003</v>
      </c>
      <c r="G19" s="37">
        <v>2153.4515999999999</v>
      </c>
      <c r="H19" s="38">
        <f t="shared" si="1"/>
        <v>4170.5458114304001</v>
      </c>
      <c r="Q19" s="39"/>
    </row>
    <row r="20" spans="1:17" x14ac:dyDescent="0.25">
      <c r="A20" s="34">
        <v>17</v>
      </c>
      <c r="B20" s="35" t="s">
        <v>28</v>
      </c>
      <c r="C20" s="24">
        <v>3755</v>
      </c>
      <c r="D20" s="36">
        <v>2143.2934393023997</v>
      </c>
      <c r="E20" s="36">
        <v>1458.4650999999999</v>
      </c>
      <c r="F20" s="36">
        <f t="shared" si="0"/>
        <v>7356.7585393024001</v>
      </c>
      <c r="G20" s="37">
        <v>5843.9227600000004</v>
      </c>
      <c r="H20" s="38">
        <f t="shared" si="1"/>
        <v>13200.6812993024</v>
      </c>
      <c r="Q20" s="39"/>
    </row>
    <row r="21" spans="1:17" x14ac:dyDescent="0.25">
      <c r="A21" s="34">
        <v>18</v>
      </c>
      <c r="B21" s="35" t="s">
        <v>29</v>
      </c>
      <c r="C21" s="24">
        <v>2651</v>
      </c>
      <c r="D21" s="36">
        <v>1571.6130749696001</v>
      </c>
      <c r="E21" s="36">
        <v>1019.7931</v>
      </c>
      <c r="F21" s="36">
        <f t="shared" si="0"/>
        <v>5242.4061749696002</v>
      </c>
      <c r="G21" s="37">
        <v>4044.6456800000001</v>
      </c>
      <c r="H21" s="38">
        <f t="shared" si="1"/>
        <v>9287.0518549696008</v>
      </c>
      <c r="Q21" s="39"/>
    </row>
    <row r="22" spans="1:17" x14ac:dyDescent="0.25">
      <c r="A22" s="34"/>
      <c r="B22" s="35" t="s">
        <v>30</v>
      </c>
      <c r="C22" s="24">
        <v>1559</v>
      </c>
      <c r="D22" s="36">
        <v>818.71552512640005</v>
      </c>
      <c r="E22" s="36">
        <v>563.36450000000002</v>
      </c>
      <c r="F22" s="36">
        <f t="shared" si="0"/>
        <v>2941.0800251264004</v>
      </c>
      <c r="G22" s="37">
        <v>2154.6297399999999</v>
      </c>
      <c r="H22" s="38">
        <f t="shared" si="1"/>
        <v>5095.7097651264003</v>
      </c>
      <c r="Q22" s="39"/>
    </row>
    <row r="23" spans="1:17" x14ac:dyDescent="0.25">
      <c r="A23" s="34">
        <v>19</v>
      </c>
      <c r="B23" s="35" t="s">
        <v>31</v>
      </c>
      <c r="C23" s="24">
        <v>406</v>
      </c>
      <c r="D23" s="36">
        <v>465.40881143040008</v>
      </c>
      <c r="E23" s="36">
        <v>351.44349999999997</v>
      </c>
      <c r="F23" s="36">
        <f t="shared" si="0"/>
        <v>1222.8523114304001</v>
      </c>
      <c r="G23" s="37">
        <v>2025.3975</v>
      </c>
      <c r="H23" s="38">
        <f t="shared" si="1"/>
        <v>3248.2498114303999</v>
      </c>
      <c r="Q23" s="39"/>
    </row>
    <row r="24" spans="1:17" x14ac:dyDescent="0.25">
      <c r="A24" s="34">
        <v>20</v>
      </c>
      <c r="B24" s="35" t="s">
        <v>32</v>
      </c>
      <c r="C24" s="24">
        <v>543</v>
      </c>
      <c r="D24" s="36">
        <v>407</v>
      </c>
      <c r="E24" s="36">
        <v>161</v>
      </c>
      <c r="F24" s="36">
        <f t="shared" si="0"/>
        <v>1111</v>
      </c>
      <c r="G24" s="37">
        <v>643</v>
      </c>
      <c r="H24" s="38">
        <f t="shared" si="1"/>
        <v>1754</v>
      </c>
      <c r="Q24" s="39"/>
    </row>
    <row r="25" spans="1:17" ht="45" x14ac:dyDescent="0.25">
      <c r="A25" s="48"/>
      <c r="B25" s="49" t="s">
        <v>145</v>
      </c>
      <c r="C25" s="25">
        <f t="shared" ref="C25:H25" si="2">SUM(C4:C24)</f>
        <v>54664</v>
      </c>
      <c r="D25" s="50">
        <f t="shared" si="2"/>
        <v>29275.596943452801</v>
      </c>
      <c r="E25" s="50">
        <f t="shared" si="2"/>
        <v>17552.566699999999</v>
      </c>
      <c r="F25" s="50">
        <f t="shared" si="2"/>
        <v>101492.1636434528</v>
      </c>
      <c r="G25" s="50">
        <f t="shared" si="2"/>
        <v>94741.696630000006</v>
      </c>
      <c r="H25" s="51">
        <f t="shared" si="2"/>
        <v>196233.86027345282</v>
      </c>
      <c r="Q25" s="39"/>
    </row>
    <row r="26" spans="1:17" x14ac:dyDescent="0.25">
      <c r="A26" s="34">
        <v>1</v>
      </c>
      <c r="B26" s="35" t="s">
        <v>34</v>
      </c>
      <c r="C26" s="24">
        <v>4260</v>
      </c>
      <c r="D26" s="36">
        <v>2323.9464922560001</v>
      </c>
      <c r="E26" s="36">
        <v>1410.2859000000001</v>
      </c>
      <c r="F26" s="36">
        <f>C26+D26+E26</f>
        <v>7994.2323922559999</v>
      </c>
      <c r="G26" s="37">
        <v>7454.1589599999988</v>
      </c>
      <c r="H26" s="38">
        <f>F26+G26</f>
        <v>15448.391352256</v>
      </c>
      <c r="Q26" s="39"/>
    </row>
    <row r="27" spans="1:17" x14ac:dyDescent="0.25">
      <c r="A27" s="34">
        <v>2</v>
      </c>
      <c r="B27" s="35" t="s">
        <v>35</v>
      </c>
      <c r="C27" s="24">
        <v>111</v>
      </c>
      <c r="D27" s="36">
        <v>226.42377512640002</v>
      </c>
      <c r="E27" s="36">
        <v>297.54419999999999</v>
      </c>
      <c r="F27" s="36">
        <f t="shared" ref="F27:F35" si="3">C27+D27+E27</f>
        <v>634.96797512640001</v>
      </c>
      <c r="G27" s="37">
        <v>3048.7123000000001</v>
      </c>
      <c r="H27" s="38">
        <f t="shared" ref="H27:H35" si="4">F27+G27</f>
        <v>3683.6802751264004</v>
      </c>
      <c r="Q27" s="39"/>
    </row>
    <row r="28" spans="1:17" x14ac:dyDescent="0.25">
      <c r="A28" s="34">
        <v>3</v>
      </c>
      <c r="B28" s="35" t="s">
        <v>36</v>
      </c>
      <c r="C28" s="24">
        <v>2549</v>
      </c>
      <c r="D28" s="36">
        <v>1353.2459292512001</v>
      </c>
      <c r="E28" s="36">
        <v>677.67399999999998</v>
      </c>
      <c r="F28" s="36">
        <f t="shared" si="3"/>
        <v>4579.9199292512003</v>
      </c>
      <c r="G28" s="37">
        <v>5626.0858600000001</v>
      </c>
      <c r="H28" s="38">
        <f t="shared" si="4"/>
        <v>10206.005789251201</v>
      </c>
      <c r="Q28" s="39"/>
    </row>
    <row r="29" spans="1:17" x14ac:dyDescent="0.25">
      <c r="A29" s="34">
        <v>4</v>
      </c>
      <c r="B29" s="35" t="s">
        <v>37</v>
      </c>
      <c r="C29" s="24">
        <v>415</v>
      </c>
      <c r="D29" s="36">
        <v>277.54439648639999</v>
      </c>
      <c r="E29" s="36">
        <v>198.41409999999999</v>
      </c>
      <c r="F29" s="36">
        <f t="shared" si="3"/>
        <v>890.95849648640001</v>
      </c>
      <c r="G29" s="37">
        <v>971</v>
      </c>
      <c r="H29" s="38">
        <f t="shared" si="4"/>
        <v>1861.9584964864</v>
      </c>
      <c r="Q29" s="39"/>
    </row>
    <row r="30" spans="1:17" x14ac:dyDescent="0.25">
      <c r="A30" s="34">
        <v>5</v>
      </c>
      <c r="B30" s="35" t="s">
        <v>38</v>
      </c>
      <c r="C30" s="24">
        <v>1427</v>
      </c>
      <c r="D30" s="36">
        <v>1318.5879586720002</v>
      </c>
      <c r="E30" s="36">
        <v>707.55469999999991</v>
      </c>
      <c r="F30" s="36">
        <f t="shared" si="3"/>
        <v>3453.1426586719999</v>
      </c>
      <c r="G30" s="37">
        <v>3690</v>
      </c>
      <c r="H30" s="38">
        <f t="shared" si="4"/>
        <v>7143.1426586719999</v>
      </c>
      <c r="Q30" s="39"/>
    </row>
    <row r="31" spans="1:17" x14ac:dyDescent="0.25">
      <c r="A31" s="34">
        <v>6</v>
      </c>
      <c r="B31" s="35" t="s">
        <v>39</v>
      </c>
      <c r="C31" s="24">
        <v>60</v>
      </c>
      <c r="D31" s="36">
        <v>118</v>
      </c>
      <c r="E31" s="36">
        <v>88</v>
      </c>
      <c r="F31" s="36">
        <f t="shared" si="3"/>
        <v>266</v>
      </c>
      <c r="G31" s="37">
        <v>573</v>
      </c>
      <c r="H31" s="38">
        <f t="shared" si="4"/>
        <v>839</v>
      </c>
      <c r="Q31" s="39"/>
    </row>
    <row r="32" spans="1:17" x14ac:dyDescent="0.25">
      <c r="A32" s="34">
        <v>7</v>
      </c>
      <c r="B32" s="35" t="s">
        <v>40</v>
      </c>
      <c r="C32" s="24">
        <v>60</v>
      </c>
      <c r="D32" s="36">
        <v>118</v>
      </c>
      <c r="E32" s="24">
        <v>88</v>
      </c>
      <c r="F32" s="36">
        <f t="shared" si="3"/>
        <v>266</v>
      </c>
      <c r="G32" s="37">
        <v>503</v>
      </c>
      <c r="H32" s="38">
        <f t="shared" si="4"/>
        <v>769</v>
      </c>
      <c r="Q32" s="39"/>
    </row>
    <row r="33" spans="1:17" x14ac:dyDescent="0.25">
      <c r="A33" s="34">
        <v>8</v>
      </c>
      <c r="B33" s="35" t="s">
        <v>41</v>
      </c>
      <c r="C33" s="24">
        <v>60</v>
      </c>
      <c r="D33" s="36">
        <v>118</v>
      </c>
      <c r="E33" s="24">
        <v>88</v>
      </c>
      <c r="F33" s="36">
        <f t="shared" si="3"/>
        <v>266</v>
      </c>
      <c r="G33" s="37">
        <v>843</v>
      </c>
      <c r="H33" s="38">
        <f t="shared" si="4"/>
        <v>1109</v>
      </c>
      <c r="Q33" s="39"/>
    </row>
    <row r="34" spans="1:17" x14ac:dyDescent="0.25">
      <c r="A34" s="34">
        <v>9</v>
      </c>
      <c r="B34" s="35" t="s">
        <v>42</v>
      </c>
      <c r="C34" s="24">
        <v>60</v>
      </c>
      <c r="D34" s="36">
        <v>2756.89426</v>
      </c>
      <c r="E34" s="24">
        <v>88</v>
      </c>
      <c r="F34" s="36">
        <f t="shared" si="3"/>
        <v>2904.89426</v>
      </c>
      <c r="G34" s="37">
        <v>503</v>
      </c>
      <c r="H34" s="38">
        <f t="shared" si="4"/>
        <v>3407.89426</v>
      </c>
      <c r="Q34" s="39"/>
    </row>
    <row r="35" spans="1:17" x14ac:dyDescent="0.25">
      <c r="A35" s="34">
        <v>10</v>
      </c>
      <c r="B35" s="35" t="s">
        <v>43</v>
      </c>
      <c r="C35" s="24">
        <v>0</v>
      </c>
      <c r="D35" s="36">
        <v>0</v>
      </c>
      <c r="E35" s="24">
        <v>0</v>
      </c>
      <c r="F35" s="36">
        <f t="shared" si="3"/>
        <v>0</v>
      </c>
      <c r="G35" s="37">
        <v>0</v>
      </c>
      <c r="H35" s="38">
        <f t="shared" si="4"/>
        <v>0</v>
      </c>
      <c r="Q35" s="39"/>
    </row>
    <row r="36" spans="1:17" ht="45" x14ac:dyDescent="0.25">
      <c r="A36" s="48"/>
      <c r="B36" s="49" t="s">
        <v>146</v>
      </c>
      <c r="C36" s="25">
        <f>SUM(C26:C35)</f>
        <v>9002</v>
      </c>
      <c r="D36" s="50">
        <f>SUM(D26:D35)</f>
        <v>8610.6428117920004</v>
      </c>
      <c r="E36" s="50">
        <f>SUM(E26:E35)</f>
        <v>3643.4728999999998</v>
      </c>
      <c r="F36" s="50">
        <f t="shared" ref="F36:G36" si="5">SUM(F26:F35)</f>
        <v>21256.115711792001</v>
      </c>
      <c r="G36" s="50">
        <f t="shared" si="5"/>
        <v>23211.957119999999</v>
      </c>
      <c r="H36" s="51">
        <f>SUM(H26:H35)</f>
        <v>44468.072831792</v>
      </c>
      <c r="Q36" s="39"/>
    </row>
    <row r="37" spans="1:17" x14ac:dyDescent="0.25">
      <c r="A37" s="34">
        <v>1</v>
      </c>
      <c r="B37" s="35" t="s">
        <v>46</v>
      </c>
      <c r="C37" s="24">
        <v>12136</v>
      </c>
      <c r="D37" s="36">
        <v>14208.5768905184</v>
      </c>
      <c r="E37" s="24">
        <v>9151</v>
      </c>
      <c r="F37" s="36">
        <f>C37+D37+E37</f>
        <v>35495.576890518401</v>
      </c>
      <c r="G37" s="52">
        <v>27403</v>
      </c>
      <c r="H37" s="38">
        <f>F37+G37</f>
        <v>62898.576890518401</v>
      </c>
      <c r="Q37" s="39"/>
    </row>
    <row r="38" spans="1:17" ht="30" x14ac:dyDescent="0.25">
      <c r="A38" s="48"/>
      <c r="B38" s="49" t="s">
        <v>147</v>
      </c>
      <c r="C38" s="25">
        <f>SUM(C37)</f>
        <v>12136</v>
      </c>
      <c r="D38" s="50">
        <f>SUM(D37)</f>
        <v>14208.5768905184</v>
      </c>
      <c r="E38" s="50">
        <f>SUM(E37)</f>
        <v>9151</v>
      </c>
      <c r="F38" s="50">
        <f t="shared" ref="F38:G38" si="6">SUM(F37)</f>
        <v>35495.576890518401</v>
      </c>
      <c r="G38" s="50">
        <f t="shared" si="6"/>
        <v>27403</v>
      </c>
      <c r="H38" s="51">
        <f>F38+G38</f>
        <v>62898.576890518401</v>
      </c>
      <c r="Q38" s="39"/>
    </row>
    <row r="39" spans="1:17" x14ac:dyDescent="0.25">
      <c r="A39" s="34">
        <v>1</v>
      </c>
      <c r="B39" s="35" t="s">
        <v>48</v>
      </c>
      <c r="C39" s="24">
        <v>8490</v>
      </c>
      <c r="D39" s="36">
        <v>7126.2122492735989</v>
      </c>
      <c r="E39" s="36">
        <v>4450.4468999999999</v>
      </c>
      <c r="F39" s="36">
        <f>C39+D39+E39</f>
        <v>20066.659149273597</v>
      </c>
      <c r="G39" s="37">
        <v>18331.738680000006</v>
      </c>
      <c r="H39" s="38">
        <f>F39+G39</f>
        <v>38398.397829273599</v>
      </c>
      <c r="Q39" s="39"/>
    </row>
    <row r="40" spans="1:17" x14ac:dyDescent="0.25">
      <c r="A40" s="34">
        <v>2</v>
      </c>
      <c r="B40" s="35" t="s">
        <v>49</v>
      </c>
      <c r="C40" s="24">
        <v>165</v>
      </c>
      <c r="D40" s="36">
        <v>291.03020000000004</v>
      </c>
      <c r="E40" s="36">
        <v>256.22410000000002</v>
      </c>
      <c r="F40" s="36">
        <f t="shared" ref="F40:F42" si="7">C40+D40+E40</f>
        <v>712.25430000000006</v>
      </c>
      <c r="G40" s="37">
        <v>166.90630000000002</v>
      </c>
      <c r="H40" s="38">
        <f t="shared" ref="H40:H42" si="8">F40+G40</f>
        <v>879.16060000000004</v>
      </c>
      <c r="Q40" s="39"/>
    </row>
    <row r="41" spans="1:17" x14ac:dyDescent="0.25">
      <c r="A41" s="34">
        <v>3</v>
      </c>
      <c r="B41" s="35" t="s">
        <v>50</v>
      </c>
      <c r="C41" s="24">
        <v>477</v>
      </c>
      <c r="D41" s="36">
        <v>489.15273731200006</v>
      </c>
      <c r="E41" s="36">
        <v>351.44349999999997</v>
      </c>
      <c r="F41" s="36">
        <f t="shared" si="7"/>
        <v>1317.5962373120001</v>
      </c>
      <c r="G41" s="37">
        <v>1006.8449999999999</v>
      </c>
      <c r="H41" s="38">
        <f t="shared" si="8"/>
        <v>2324.4412373119999</v>
      </c>
      <c r="Q41" s="39"/>
    </row>
    <row r="42" spans="1:17" x14ac:dyDescent="0.25">
      <c r="A42" s="34">
        <v>4</v>
      </c>
      <c r="B42" s="35" t="s">
        <v>51</v>
      </c>
      <c r="C42" s="24">
        <v>165</v>
      </c>
      <c r="D42" s="36">
        <v>298.02399999999994</v>
      </c>
      <c r="E42" s="36">
        <v>196.04410000000001</v>
      </c>
      <c r="F42" s="36">
        <f t="shared" si="7"/>
        <v>659.06809999999996</v>
      </c>
      <c r="G42" s="37">
        <v>135.45609000000002</v>
      </c>
      <c r="H42" s="38">
        <f t="shared" si="8"/>
        <v>794.52418999999998</v>
      </c>
      <c r="Q42" s="39"/>
    </row>
    <row r="43" spans="1:17" ht="45" x14ac:dyDescent="0.25">
      <c r="A43" s="25"/>
      <c r="B43" s="49" t="s">
        <v>148</v>
      </c>
      <c r="C43" s="25">
        <f>SUM(C39:C42)</f>
        <v>9297</v>
      </c>
      <c r="D43" s="50">
        <f>SUM(D39:D42)</f>
        <v>8204.4191865855992</v>
      </c>
      <c r="E43" s="50">
        <f>SUM(E39:E42)</f>
        <v>5254.1586000000007</v>
      </c>
      <c r="F43" s="50">
        <f t="shared" ref="F43:G43" si="9">SUM(F39:F42)</f>
        <v>22755.577786585596</v>
      </c>
      <c r="G43" s="50">
        <f t="shared" si="9"/>
        <v>19640.946070000005</v>
      </c>
      <c r="H43" s="51">
        <f>SUM(H39:H42)</f>
        <v>42396.523856585598</v>
      </c>
      <c r="Q43" s="39"/>
    </row>
    <row r="44" spans="1:17" ht="30" x14ac:dyDescent="0.25">
      <c r="A44" s="25"/>
      <c r="B44" s="49" t="s">
        <v>149</v>
      </c>
      <c r="C44" s="25">
        <f t="shared" ref="C44:H44" si="10">C25+C36+C38+C43</f>
        <v>85099</v>
      </c>
      <c r="D44" s="50">
        <f t="shared" si="10"/>
        <v>60299.235832348801</v>
      </c>
      <c r="E44" s="50">
        <f t="shared" si="10"/>
        <v>35601.198199999999</v>
      </c>
      <c r="F44" s="50">
        <f t="shared" si="10"/>
        <v>180999.4340323488</v>
      </c>
      <c r="G44" s="53">
        <f t="shared" si="10"/>
        <v>164997.59982</v>
      </c>
      <c r="H44" s="51">
        <f t="shared" si="10"/>
        <v>345997.03385234886</v>
      </c>
      <c r="Q44" s="39"/>
    </row>
    <row r="45" spans="1:17" x14ac:dyDescent="0.25">
      <c r="Q45" s="39"/>
    </row>
    <row r="46" spans="1:17" x14ac:dyDescent="0.25">
      <c r="A46" s="405">
        <v>24</v>
      </c>
      <c r="B46" s="405"/>
      <c r="C46" s="405"/>
      <c r="D46" s="405"/>
      <c r="E46" s="405"/>
      <c r="F46" s="405"/>
      <c r="G46" s="405"/>
      <c r="H46" s="405"/>
      <c r="K46" s="39"/>
      <c r="Q46" s="39"/>
    </row>
  </sheetData>
  <mergeCells count="3">
    <mergeCell ref="A1:H1"/>
    <mergeCell ref="A2:H2"/>
    <mergeCell ref="A46:H46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I7" sqref="I7"/>
    </sheetView>
  </sheetViews>
  <sheetFormatPr defaultColWidth="13.140625" defaultRowHeight="15" x14ac:dyDescent="0.25"/>
  <cols>
    <col min="1" max="1" width="10.42578125" customWidth="1"/>
    <col min="2" max="2" width="11" customWidth="1"/>
  </cols>
  <sheetData>
    <row r="1" spans="1:6" s="18" customFormat="1" ht="31.5" customHeight="1" x14ac:dyDescent="0.25">
      <c r="A1" s="412" t="s">
        <v>863</v>
      </c>
      <c r="B1" s="435"/>
      <c r="C1" s="435"/>
      <c r="D1" s="435"/>
      <c r="E1" s="435"/>
      <c r="F1" s="435"/>
    </row>
    <row r="2" spans="1:6" x14ac:dyDescent="0.25">
      <c r="A2" s="434" t="s">
        <v>139</v>
      </c>
      <c r="B2" s="413"/>
      <c r="C2" s="413"/>
      <c r="D2" s="413"/>
      <c r="E2" s="413"/>
      <c r="F2" s="413"/>
    </row>
    <row r="3" spans="1:6" s="54" customFormat="1" ht="45" x14ac:dyDescent="0.25">
      <c r="A3" s="17" t="s">
        <v>93</v>
      </c>
      <c r="B3" s="17" t="s">
        <v>2</v>
      </c>
      <c r="C3" s="17" t="s">
        <v>150</v>
      </c>
      <c r="D3" s="17" t="s">
        <v>151</v>
      </c>
      <c r="E3" s="17" t="s">
        <v>152</v>
      </c>
      <c r="F3" s="17" t="s">
        <v>153</v>
      </c>
    </row>
    <row r="4" spans="1:6" x14ac:dyDescent="0.25">
      <c r="A4" s="24">
        <v>1</v>
      </c>
      <c r="B4" s="24" t="s">
        <v>12</v>
      </c>
      <c r="C4" s="24">
        <v>9</v>
      </c>
      <c r="D4" s="24">
        <v>220</v>
      </c>
      <c r="E4" s="24">
        <v>2</v>
      </c>
      <c r="F4" s="24">
        <v>231</v>
      </c>
    </row>
    <row r="5" spans="1:6" x14ac:dyDescent="0.25">
      <c r="A5" s="24">
        <v>2</v>
      </c>
      <c r="B5" s="24" t="s">
        <v>13</v>
      </c>
      <c r="C5" s="24">
        <v>0</v>
      </c>
      <c r="D5" s="24">
        <v>82</v>
      </c>
      <c r="E5" s="24">
        <v>0</v>
      </c>
      <c r="F5" s="24">
        <v>82</v>
      </c>
    </row>
    <row r="6" spans="1:6" x14ac:dyDescent="0.25">
      <c r="A6" s="24">
        <v>3</v>
      </c>
      <c r="B6" s="24" t="s">
        <v>14</v>
      </c>
      <c r="C6" s="24">
        <v>887</v>
      </c>
      <c r="D6" s="24">
        <v>220</v>
      </c>
      <c r="E6" s="24">
        <v>318</v>
      </c>
      <c r="F6" s="24">
        <v>1425</v>
      </c>
    </row>
    <row r="7" spans="1:6" x14ac:dyDescent="0.25">
      <c r="A7" s="24">
        <v>4</v>
      </c>
      <c r="B7" s="24" t="s">
        <v>15</v>
      </c>
      <c r="C7" s="24">
        <v>80</v>
      </c>
      <c r="D7" s="24">
        <v>108</v>
      </c>
      <c r="E7" s="24">
        <v>70</v>
      </c>
      <c r="F7" s="24">
        <f>C7+D7+E7</f>
        <v>258</v>
      </c>
    </row>
    <row r="8" spans="1:6" x14ac:dyDescent="0.25">
      <c r="A8" s="24">
        <v>5</v>
      </c>
      <c r="B8" s="24" t="s">
        <v>16</v>
      </c>
      <c r="C8" s="24">
        <v>0</v>
      </c>
      <c r="D8" s="24">
        <v>26</v>
      </c>
      <c r="E8" s="24">
        <v>0</v>
      </c>
      <c r="F8" s="24">
        <v>26</v>
      </c>
    </row>
    <row r="9" spans="1:6" x14ac:dyDescent="0.25">
      <c r="A9" s="24">
        <v>6</v>
      </c>
      <c r="B9" s="24" t="s">
        <v>17</v>
      </c>
      <c r="C9" s="24">
        <v>313</v>
      </c>
      <c r="D9" s="24">
        <v>1491</v>
      </c>
      <c r="E9" s="24">
        <v>202</v>
      </c>
      <c r="F9" s="24">
        <v>2006</v>
      </c>
    </row>
    <row r="10" spans="1:6" x14ac:dyDescent="0.25">
      <c r="A10" s="24">
        <v>7</v>
      </c>
      <c r="B10" s="24" t="s">
        <v>18</v>
      </c>
      <c r="C10" s="24">
        <v>223</v>
      </c>
      <c r="D10" s="24">
        <v>381</v>
      </c>
      <c r="E10" s="24">
        <v>89</v>
      </c>
      <c r="F10" s="24">
        <v>693</v>
      </c>
    </row>
    <row r="11" spans="1:6" x14ac:dyDescent="0.25">
      <c r="A11" s="24">
        <v>8</v>
      </c>
      <c r="B11" s="24" t="s">
        <v>19</v>
      </c>
      <c r="C11" s="24">
        <v>0</v>
      </c>
      <c r="D11" s="24">
        <v>3</v>
      </c>
      <c r="E11" s="24">
        <v>6</v>
      </c>
      <c r="F11" s="24">
        <v>9</v>
      </c>
    </row>
    <row r="12" spans="1:6" x14ac:dyDescent="0.25">
      <c r="A12" s="24">
        <v>9</v>
      </c>
      <c r="B12" s="24" t="s">
        <v>20</v>
      </c>
      <c r="C12" s="24">
        <v>8</v>
      </c>
      <c r="D12" s="24">
        <v>70</v>
      </c>
      <c r="E12" s="24">
        <v>50</v>
      </c>
      <c r="F12" s="24">
        <v>128</v>
      </c>
    </row>
    <row r="13" spans="1:6" x14ac:dyDescent="0.25">
      <c r="A13" s="24">
        <v>10</v>
      </c>
      <c r="B13" s="24" t="s">
        <v>21</v>
      </c>
      <c r="C13" s="24">
        <v>180</v>
      </c>
      <c r="D13" s="24">
        <v>164</v>
      </c>
      <c r="E13" s="24">
        <v>0</v>
      </c>
      <c r="F13" s="24">
        <v>344</v>
      </c>
    </row>
    <row r="14" spans="1:6" x14ac:dyDescent="0.25">
      <c r="A14" s="24">
        <v>11</v>
      </c>
      <c r="B14" s="24" t="s">
        <v>22</v>
      </c>
      <c r="C14" s="24">
        <v>4</v>
      </c>
      <c r="D14" s="24">
        <v>87</v>
      </c>
      <c r="E14" s="24">
        <v>0</v>
      </c>
      <c r="F14" s="24">
        <v>91</v>
      </c>
    </row>
    <row r="15" spans="1:6" x14ac:dyDescent="0.25">
      <c r="A15" s="24">
        <v>12</v>
      </c>
      <c r="B15" s="24" t="s">
        <v>23</v>
      </c>
      <c r="C15" s="24">
        <v>0</v>
      </c>
      <c r="D15" s="24">
        <v>2</v>
      </c>
      <c r="E15" s="24">
        <v>0</v>
      </c>
      <c r="F15" s="24">
        <v>2</v>
      </c>
    </row>
    <row r="16" spans="1:6" x14ac:dyDescent="0.25">
      <c r="A16" s="24">
        <v>13</v>
      </c>
      <c r="B16" s="24" t="s">
        <v>24</v>
      </c>
      <c r="C16" s="24">
        <v>129</v>
      </c>
      <c r="D16" s="24">
        <v>216</v>
      </c>
      <c r="E16" s="24">
        <v>43</v>
      </c>
      <c r="F16" s="24">
        <v>388</v>
      </c>
    </row>
    <row r="17" spans="1:6" x14ac:dyDescent="0.25">
      <c r="A17" s="24">
        <v>14</v>
      </c>
      <c r="B17" s="24" t="s">
        <v>25</v>
      </c>
      <c r="C17" s="24">
        <v>0</v>
      </c>
      <c r="D17" s="24">
        <v>79</v>
      </c>
      <c r="E17" s="24">
        <v>18</v>
      </c>
      <c r="F17" s="24">
        <v>97</v>
      </c>
    </row>
    <row r="18" spans="1:6" x14ac:dyDescent="0.25">
      <c r="A18" s="24">
        <v>15</v>
      </c>
      <c r="B18" s="24" t="s">
        <v>26</v>
      </c>
      <c r="C18" s="24">
        <v>38400</v>
      </c>
      <c r="D18" s="24">
        <v>2363</v>
      </c>
      <c r="E18" s="24">
        <v>2772</v>
      </c>
      <c r="F18" s="24">
        <v>43535</v>
      </c>
    </row>
    <row r="19" spans="1:6" x14ac:dyDescent="0.25">
      <c r="A19" s="24">
        <v>16</v>
      </c>
      <c r="B19" s="24" t="s">
        <v>27</v>
      </c>
      <c r="C19" s="24">
        <v>120</v>
      </c>
      <c r="D19" s="24">
        <v>162</v>
      </c>
      <c r="E19" s="24">
        <v>315</v>
      </c>
      <c r="F19" s="24">
        <v>597</v>
      </c>
    </row>
    <row r="20" spans="1:6" x14ac:dyDescent="0.25">
      <c r="A20" s="24">
        <v>17</v>
      </c>
      <c r="B20" s="24" t="s">
        <v>28</v>
      </c>
      <c r="C20" s="24">
        <v>2712</v>
      </c>
      <c r="D20" s="24">
        <v>1394</v>
      </c>
      <c r="E20" s="24">
        <v>308</v>
      </c>
      <c r="F20" s="24">
        <v>4414</v>
      </c>
    </row>
    <row r="21" spans="1:6" x14ac:dyDescent="0.25">
      <c r="A21" s="24">
        <v>18</v>
      </c>
      <c r="B21" s="24" t="s">
        <v>29</v>
      </c>
      <c r="C21" s="24">
        <v>139</v>
      </c>
      <c r="D21" s="24">
        <v>459</v>
      </c>
      <c r="E21" s="24">
        <v>57</v>
      </c>
      <c r="F21" s="24">
        <v>655</v>
      </c>
    </row>
    <row r="22" spans="1:6" x14ac:dyDescent="0.25">
      <c r="A22" s="24">
        <v>19</v>
      </c>
      <c r="B22" s="24" t="s">
        <v>30</v>
      </c>
      <c r="C22" s="24">
        <v>23</v>
      </c>
      <c r="D22" s="24">
        <v>97</v>
      </c>
      <c r="E22" s="24">
        <v>11</v>
      </c>
      <c r="F22" s="24">
        <v>131</v>
      </c>
    </row>
    <row r="23" spans="1:6" x14ac:dyDescent="0.25">
      <c r="A23" s="24">
        <v>20</v>
      </c>
      <c r="B23" s="24" t="s">
        <v>31</v>
      </c>
      <c r="C23" s="24">
        <v>120</v>
      </c>
      <c r="D23" s="24">
        <v>586</v>
      </c>
      <c r="E23" s="24">
        <v>10</v>
      </c>
      <c r="F23" s="24">
        <v>716</v>
      </c>
    </row>
    <row r="24" spans="1:6" x14ac:dyDescent="0.25">
      <c r="A24" s="24">
        <v>21</v>
      </c>
      <c r="B24" s="24" t="s">
        <v>32</v>
      </c>
      <c r="C24" s="24">
        <v>31</v>
      </c>
      <c r="D24" s="24">
        <v>220</v>
      </c>
      <c r="E24" s="24">
        <v>63</v>
      </c>
      <c r="F24" s="24">
        <f>C24+D24+E24</f>
        <v>314</v>
      </c>
    </row>
    <row r="25" spans="1:6" ht="30" x14ac:dyDescent="0.25">
      <c r="A25" s="25" t="s">
        <v>154</v>
      </c>
      <c r="B25" s="25" t="s">
        <v>155</v>
      </c>
      <c r="C25" s="25">
        <f>SUM(C4:C24)</f>
        <v>43378</v>
      </c>
      <c r="D25" s="25">
        <f>SUM(D4:D24)</f>
        <v>8430</v>
      </c>
      <c r="E25" s="25">
        <f>SUM(E4:E24)</f>
        <v>4334</v>
      </c>
      <c r="F25" s="25">
        <f>SUM(F4:F24)</f>
        <v>56142</v>
      </c>
    </row>
    <row r="26" spans="1:6" x14ac:dyDescent="0.25">
      <c r="A26" s="24">
        <v>1</v>
      </c>
      <c r="B26" s="24" t="s">
        <v>34</v>
      </c>
      <c r="C26" s="24">
        <v>911</v>
      </c>
      <c r="D26" s="24">
        <v>559</v>
      </c>
      <c r="E26" s="24">
        <v>17</v>
      </c>
      <c r="F26" s="24">
        <v>1487</v>
      </c>
    </row>
    <row r="27" spans="1:6" x14ac:dyDescent="0.25">
      <c r="A27" s="24">
        <v>2</v>
      </c>
      <c r="B27" s="24" t="s">
        <v>35</v>
      </c>
      <c r="C27" s="24">
        <v>10</v>
      </c>
      <c r="D27" s="24">
        <v>16</v>
      </c>
      <c r="E27" s="24">
        <v>16</v>
      </c>
      <c r="F27" s="24">
        <v>42</v>
      </c>
    </row>
    <row r="28" spans="1:6" x14ac:dyDescent="0.25">
      <c r="A28" s="24">
        <v>3</v>
      </c>
      <c r="B28" s="24" t="s">
        <v>36</v>
      </c>
      <c r="C28" s="24">
        <v>99</v>
      </c>
      <c r="D28" s="24">
        <v>16</v>
      </c>
      <c r="E28" s="24">
        <v>1</v>
      </c>
      <c r="F28" s="24">
        <v>116</v>
      </c>
    </row>
    <row r="29" spans="1:6" x14ac:dyDescent="0.25">
      <c r="A29" s="24">
        <v>4</v>
      </c>
      <c r="B29" s="24" t="s">
        <v>38</v>
      </c>
      <c r="C29" s="24">
        <v>0</v>
      </c>
      <c r="D29" s="24">
        <v>1</v>
      </c>
      <c r="E29" s="24">
        <v>4</v>
      </c>
      <c r="F29" s="24">
        <v>5</v>
      </c>
    </row>
    <row r="30" spans="1:6" x14ac:dyDescent="0.25">
      <c r="A30" s="24">
        <v>5</v>
      </c>
      <c r="B30" s="24" t="s">
        <v>39</v>
      </c>
      <c r="C30" s="24">
        <v>0</v>
      </c>
      <c r="D30" s="24">
        <v>4</v>
      </c>
      <c r="E30" s="24">
        <v>0</v>
      </c>
      <c r="F30" s="24">
        <v>4</v>
      </c>
    </row>
    <row r="31" spans="1:6" x14ac:dyDescent="0.25">
      <c r="A31" s="24">
        <v>6</v>
      </c>
      <c r="B31" s="24" t="s">
        <v>40</v>
      </c>
      <c r="C31" s="24">
        <v>0</v>
      </c>
      <c r="D31" s="24">
        <v>0</v>
      </c>
      <c r="E31" s="24">
        <v>0</v>
      </c>
      <c r="F31" s="24">
        <v>0</v>
      </c>
    </row>
    <row r="32" spans="1:6" x14ac:dyDescent="0.25">
      <c r="A32" s="24">
        <v>7</v>
      </c>
      <c r="B32" s="24" t="s">
        <v>41</v>
      </c>
      <c r="C32" s="24">
        <v>7</v>
      </c>
      <c r="D32" s="24">
        <v>6</v>
      </c>
      <c r="E32" s="24">
        <v>0</v>
      </c>
      <c r="F32" s="24">
        <v>13</v>
      </c>
    </row>
    <row r="33" spans="1:6" s="95" customFormat="1" x14ac:dyDescent="0.25">
      <c r="A33" s="94">
        <v>8</v>
      </c>
      <c r="B33" s="94" t="s">
        <v>42</v>
      </c>
      <c r="C33" s="94">
        <v>740</v>
      </c>
      <c r="D33" s="94">
        <v>11863</v>
      </c>
      <c r="E33" s="94">
        <v>113</v>
      </c>
      <c r="F33" s="94">
        <v>12716</v>
      </c>
    </row>
    <row r="34" spans="1:6" x14ac:dyDescent="0.25">
      <c r="A34" s="24">
        <v>9</v>
      </c>
      <c r="B34" s="24" t="s">
        <v>43</v>
      </c>
      <c r="C34" s="24">
        <v>0</v>
      </c>
      <c r="D34" s="24">
        <v>0</v>
      </c>
      <c r="E34" s="24">
        <v>0</v>
      </c>
      <c r="F34" s="24">
        <v>0</v>
      </c>
    </row>
    <row r="35" spans="1:6" x14ac:dyDescent="0.25">
      <c r="A35" s="25" t="s">
        <v>104</v>
      </c>
      <c r="B35" s="25" t="s">
        <v>155</v>
      </c>
      <c r="C35" s="25">
        <v>1767</v>
      </c>
      <c r="D35" s="25">
        <v>12465</v>
      </c>
      <c r="E35" s="25">
        <v>151</v>
      </c>
      <c r="F35" s="25">
        <v>14383</v>
      </c>
    </row>
    <row r="36" spans="1:6" x14ac:dyDescent="0.25">
      <c r="A36" s="24">
        <v>1</v>
      </c>
      <c r="B36" s="24" t="s">
        <v>46</v>
      </c>
      <c r="C36" s="24">
        <v>9255</v>
      </c>
      <c r="D36" s="24">
        <v>5425</v>
      </c>
      <c r="E36" s="24">
        <v>300</v>
      </c>
      <c r="F36" s="24">
        <v>14980</v>
      </c>
    </row>
    <row r="37" spans="1:6" x14ac:dyDescent="0.25">
      <c r="A37" s="25" t="s">
        <v>105</v>
      </c>
      <c r="B37" s="25" t="s">
        <v>155</v>
      </c>
      <c r="C37" s="25">
        <v>9255</v>
      </c>
      <c r="D37" s="25">
        <v>5425</v>
      </c>
      <c r="E37" s="25">
        <v>300</v>
      </c>
      <c r="F37" s="25">
        <v>14980</v>
      </c>
    </row>
    <row r="38" spans="1:6" x14ac:dyDescent="0.25">
      <c r="A38" s="24">
        <v>1</v>
      </c>
      <c r="B38" s="24" t="s">
        <v>48</v>
      </c>
      <c r="C38" s="24">
        <v>934</v>
      </c>
      <c r="D38" s="24">
        <v>107</v>
      </c>
      <c r="E38" s="24">
        <v>55</v>
      </c>
      <c r="F38" s="24">
        <f>C38+D38+E38</f>
        <v>1096</v>
      </c>
    </row>
    <row r="39" spans="1:6" x14ac:dyDescent="0.25">
      <c r="A39" s="24">
        <v>2</v>
      </c>
      <c r="B39" s="24" t="s">
        <v>49</v>
      </c>
      <c r="C39" s="24">
        <v>0</v>
      </c>
      <c r="D39" s="24">
        <v>29</v>
      </c>
      <c r="E39" s="24">
        <v>77</v>
      </c>
      <c r="F39" s="24">
        <v>106</v>
      </c>
    </row>
    <row r="40" spans="1:6" x14ac:dyDescent="0.25">
      <c r="A40" s="24">
        <v>3</v>
      </c>
      <c r="B40" s="24" t="s">
        <v>50</v>
      </c>
      <c r="C40" s="24">
        <v>0</v>
      </c>
      <c r="D40" s="24">
        <v>52</v>
      </c>
      <c r="E40" s="24">
        <v>2157</v>
      </c>
      <c r="F40" s="24">
        <v>2209</v>
      </c>
    </row>
    <row r="41" spans="1:6" x14ac:dyDescent="0.25">
      <c r="A41" s="25" t="s">
        <v>156</v>
      </c>
      <c r="B41" s="25" t="s">
        <v>155</v>
      </c>
      <c r="C41" s="25">
        <f>SUM(C38:C40)</f>
        <v>934</v>
      </c>
      <c r="D41" s="25">
        <f>SUM(D38:D40)</f>
        <v>188</v>
      </c>
      <c r="E41" s="25">
        <f>SUM(E38:E40)</f>
        <v>2289</v>
      </c>
      <c r="F41" s="25">
        <f>SUM(F38:F40)</f>
        <v>3411</v>
      </c>
    </row>
    <row r="42" spans="1:6" ht="30" x14ac:dyDescent="0.25">
      <c r="A42" s="25"/>
      <c r="B42" s="25" t="s">
        <v>149</v>
      </c>
      <c r="C42" s="25">
        <f>C41+C37+C35+C25</f>
        <v>55334</v>
      </c>
      <c r="D42" s="25">
        <f t="shared" ref="D42:F42" si="0">D41+D37+D35+D25</f>
        <v>26508</v>
      </c>
      <c r="E42" s="25">
        <f t="shared" si="0"/>
        <v>7074</v>
      </c>
      <c r="F42" s="25">
        <f t="shared" si="0"/>
        <v>88916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opLeftCell="A28" workbookViewId="0">
      <selection activeCell="P43" sqref="P43"/>
    </sheetView>
  </sheetViews>
  <sheetFormatPr defaultColWidth="8.85546875" defaultRowHeight="15" x14ac:dyDescent="0.25"/>
  <cols>
    <col min="1" max="1" width="6.85546875" customWidth="1"/>
    <col min="2" max="2" width="10.28515625" customWidth="1"/>
    <col min="3" max="3" width="9.85546875" customWidth="1"/>
    <col min="5" max="5" width="9.42578125" customWidth="1"/>
    <col min="8" max="8" width="9.5703125" customWidth="1"/>
    <col min="11" max="11" width="10.28515625" customWidth="1"/>
    <col min="14" max="14" width="10.28515625" customWidth="1"/>
    <col min="17" max="17" width="9.28515625" customWidth="1"/>
  </cols>
  <sheetData>
    <row r="1" spans="1:26" ht="15.75" customHeight="1" x14ac:dyDescent="0.25">
      <c r="A1" s="412" t="s">
        <v>157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</row>
    <row r="2" spans="1:26" x14ac:dyDescent="0.25">
      <c r="A2" s="414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Z2" s="21"/>
    </row>
    <row r="3" spans="1:26" s="18" customFormat="1" ht="45" x14ac:dyDescent="0.25">
      <c r="A3" s="17" t="s">
        <v>93</v>
      </c>
      <c r="B3" s="17" t="s">
        <v>2</v>
      </c>
      <c r="C3" s="17" t="s">
        <v>158</v>
      </c>
      <c r="D3" s="17" t="s">
        <v>597</v>
      </c>
      <c r="E3" s="17" t="s">
        <v>126</v>
      </c>
      <c r="F3" s="17" t="s">
        <v>159</v>
      </c>
      <c r="G3" s="17" t="s">
        <v>160</v>
      </c>
      <c r="H3" s="17" t="s">
        <v>161</v>
      </c>
      <c r="I3" s="17" t="s">
        <v>162</v>
      </c>
      <c r="J3" s="17" t="s">
        <v>163</v>
      </c>
      <c r="K3" s="17" t="s">
        <v>164</v>
      </c>
      <c r="L3" s="17" t="s">
        <v>165</v>
      </c>
      <c r="M3" s="17" t="s">
        <v>166</v>
      </c>
      <c r="N3" s="17" t="s">
        <v>167</v>
      </c>
      <c r="O3" s="17" t="s">
        <v>168</v>
      </c>
      <c r="P3" s="17" t="s">
        <v>169</v>
      </c>
      <c r="Q3" s="17" t="s">
        <v>170</v>
      </c>
      <c r="R3"/>
      <c r="S3"/>
      <c r="T3"/>
      <c r="U3"/>
      <c r="V3"/>
      <c r="W3"/>
      <c r="X3"/>
      <c r="Y3"/>
      <c r="Z3" s="55"/>
    </row>
    <row r="4" spans="1:26" x14ac:dyDescent="0.25">
      <c r="A4" s="24">
        <v>1</v>
      </c>
      <c r="B4" s="24" t="s">
        <v>12</v>
      </c>
      <c r="C4" s="24">
        <v>179</v>
      </c>
      <c r="D4" s="24">
        <v>36.950000000000003</v>
      </c>
      <c r="E4" s="56">
        <f>D4/C4*100</f>
        <v>20.64245810055866</v>
      </c>
      <c r="F4" s="57">
        <v>75.461399999999998</v>
      </c>
      <c r="G4" s="24">
        <v>2.13</v>
      </c>
      <c r="H4" s="56">
        <f>G4/F4*100</f>
        <v>2.8226351485660217</v>
      </c>
      <c r="I4" s="36">
        <v>319.10759687680002</v>
      </c>
      <c r="J4" s="24">
        <v>1245.98</v>
      </c>
      <c r="K4" s="56">
        <f>J4/I4*100</f>
        <v>390.45764256156014</v>
      </c>
      <c r="L4" s="36">
        <v>199.8733</v>
      </c>
      <c r="M4" s="24">
        <v>4</v>
      </c>
      <c r="N4" s="56">
        <f>M4/L4*100</f>
        <v>2.0012678031532976</v>
      </c>
      <c r="O4" s="36">
        <f>C4+I4+L4</f>
        <v>697.98089687679999</v>
      </c>
      <c r="P4" s="24">
        <f>D4+J4+M4</f>
        <v>1286.93</v>
      </c>
      <c r="Q4" s="56">
        <f>P4/O4*100</f>
        <v>184.37897165359743</v>
      </c>
      <c r="R4" s="18"/>
      <c r="Z4" s="55"/>
    </row>
    <row r="5" spans="1:26" x14ac:dyDescent="0.25">
      <c r="A5" s="24">
        <v>2</v>
      </c>
      <c r="B5" s="24" t="s">
        <v>13</v>
      </c>
      <c r="C5" s="24">
        <v>60</v>
      </c>
      <c r="D5" s="24">
        <v>0</v>
      </c>
      <c r="E5" s="56">
        <f t="shared" ref="E5:E43" si="0">D5/C5*100</f>
        <v>0</v>
      </c>
      <c r="F5" s="57">
        <v>0</v>
      </c>
      <c r="G5" s="24">
        <v>0</v>
      </c>
      <c r="H5" s="56">
        <v>0</v>
      </c>
      <c r="I5" s="36">
        <v>109.09945687680001</v>
      </c>
      <c r="J5" s="24">
        <v>273</v>
      </c>
      <c r="K5" s="56">
        <f t="shared" ref="K5:K43" si="1">J5/I5*100</f>
        <v>250.23039327160336</v>
      </c>
      <c r="L5" s="36">
        <v>87.73830000000001</v>
      </c>
      <c r="M5" s="24">
        <v>87</v>
      </c>
      <c r="N5" s="56">
        <f t="shared" ref="N5:N43" si="2">M5/L5*100</f>
        <v>99.158520281336649</v>
      </c>
      <c r="O5" s="36">
        <f t="shared" ref="O5:P43" si="3">C5+I5+L5</f>
        <v>256.83775687679997</v>
      </c>
      <c r="P5" s="24">
        <f t="shared" si="3"/>
        <v>360</v>
      </c>
      <c r="Q5" s="56">
        <f t="shared" ref="Q5:Q43" si="4">P5/O5*100</f>
        <v>140.1663074688372</v>
      </c>
      <c r="R5" s="18"/>
      <c r="Z5" s="55"/>
    </row>
    <row r="6" spans="1:26" x14ac:dyDescent="0.25">
      <c r="A6" s="24">
        <v>3</v>
      </c>
      <c r="B6" s="24" t="s">
        <v>14</v>
      </c>
      <c r="C6" s="24">
        <v>601</v>
      </c>
      <c r="D6" s="24">
        <v>319.95999999999998</v>
      </c>
      <c r="E6" s="56">
        <f t="shared" si="0"/>
        <v>53.237936772046588</v>
      </c>
      <c r="F6" s="57">
        <v>311.428</v>
      </c>
      <c r="G6" s="24">
        <v>288.45999999999998</v>
      </c>
      <c r="H6" s="56">
        <f t="shared" ref="H6:H43" si="5">G6/F6*100</f>
        <v>92.624940596221279</v>
      </c>
      <c r="I6" s="36">
        <v>618.07391143040013</v>
      </c>
      <c r="J6" s="24">
        <v>961.61</v>
      </c>
      <c r="K6" s="56">
        <f t="shared" si="1"/>
        <v>155.58171639611174</v>
      </c>
      <c r="L6" s="36">
        <v>537.41930000000002</v>
      </c>
      <c r="M6" s="24">
        <v>1536.22</v>
      </c>
      <c r="N6" s="56">
        <f t="shared" si="2"/>
        <v>285.8512896727006</v>
      </c>
      <c r="O6" s="36">
        <f t="shared" si="3"/>
        <v>1756.4932114304002</v>
      </c>
      <c r="P6" s="24">
        <f t="shared" si="3"/>
        <v>2817.79</v>
      </c>
      <c r="Q6" s="56">
        <f t="shared" si="4"/>
        <v>160.42134302957726</v>
      </c>
      <c r="R6" s="18"/>
      <c r="Z6" s="55"/>
    </row>
    <row r="7" spans="1:26" x14ac:dyDescent="0.25">
      <c r="A7" s="24">
        <v>4</v>
      </c>
      <c r="B7" s="24" t="s">
        <v>15</v>
      </c>
      <c r="C7" s="24">
        <v>364</v>
      </c>
      <c r="D7" s="24">
        <v>365.06</v>
      </c>
      <c r="E7" s="56">
        <f t="shared" si="0"/>
        <v>100.29120879120879</v>
      </c>
      <c r="F7" s="57">
        <v>131.75800000000001</v>
      </c>
      <c r="G7" s="24">
        <v>114</v>
      </c>
      <c r="H7" s="56">
        <f t="shared" si="5"/>
        <v>86.522260507900839</v>
      </c>
      <c r="I7" s="36">
        <v>505.33601867200002</v>
      </c>
      <c r="J7" s="24">
        <v>3327.49</v>
      </c>
      <c r="K7" s="56">
        <f t="shared" si="1"/>
        <v>658.47077529610715</v>
      </c>
      <c r="L7" s="36">
        <v>505.95549999999997</v>
      </c>
      <c r="M7" s="24">
        <v>221.38</v>
      </c>
      <c r="N7" s="56">
        <f t="shared" si="2"/>
        <v>43.754836146657169</v>
      </c>
      <c r="O7" s="36">
        <f t="shared" si="3"/>
        <v>1375.2915186719999</v>
      </c>
      <c r="P7" s="24">
        <f t="shared" si="3"/>
        <v>3913.93</v>
      </c>
      <c r="Q7" s="56">
        <f t="shared" si="4"/>
        <v>284.58911778786677</v>
      </c>
      <c r="R7" s="18"/>
      <c r="Z7" s="55"/>
    </row>
    <row r="8" spans="1:26" x14ac:dyDescent="0.25">
      <c r="A8" s="24">
        <v>5</v>
      </c>
      <c r="B8" s="24" t="s">
        <v>16</v>
      </c>
      <c r="C8" s="24">
        <v>60</v>
      </c>
      <c r="D8" s="24">
        <v>0</v>
      </c>
      <c r="E8" s="56">
        <f t="shared" si="0"/>
        <v>0</v>
      </c>
      <c r="F8" s="57">
        <v>0</v>
      </c>
      <c r="G8" s="24">
        <v>0</v>
      </c>
      <c r="H8" s="56">
        <v>0</v>
      </c>
      <c r="I8" s="36">
        <v>109.09945687680001</v>
      </c>
      <c r="J8" s="24">
        <v>122.96</v>
      </c>
      <c r="K8" s="56">
        <f t="shared" si="1"/>
        <v>112.70450240540788</v>
      </c>
      <c r="L8" s="36">
        <v>87.73830000000001</v>
      </c>
      <c r="M8" s="24">
        <v>42.75</v>
      </c>
      <c r="N8" s="56">
        <f t="shared" si="2"/>
        <v>48.724445310656797</v>
      </c>
      <c r="O8" s="36">
        <f t="shared" si="3"/>
        <v>256.83775687679997</v>
      </c>
      <c r="P8" s="24">
        <f t="shared" si="3"/>
        <v>165.70999999999998</v>
      </c>
      <c r="Q8" s="56">
        <f t="shared" si="4"/>
        <v>64.519330029613926</v>
      </c>
      <c r="R8" s="18"/>
      <c r="Z8" s="55"/>
    </row>
    <row r="9" spans="1:26" x14ac:dyDescent="0.25">
      <c r="A9" s="24">
        <v>6</v>
      </c>
      <c r="B9" s="24" t="s">
        <v>17</v>
      </c>
      <c r="C9" s="24">
        <v>2326</v>
      </c>
      <c r="D9" s="24">
        <v>433.54</v>
      </c>
      <c r="E9" s="56">
        <f t="shared" si="0"/>
        <v>18.638865004299227</v>
      </c>
      <c r="F9" s="57">
        <v>1440.9533999999999</v>
      </c>
      <c r="G9" s="24">
        <v>87.26</v>
      </c>
      <c r="H9" s="56">
        <f t="shared" si="5"/>
        <v>6.0557128356822654</v>
      </c>
      <c r="I9" s="36">
        <v>1341.0336749696</v>
      </c>
      <c r="J9" s="24">
        <v>1261.78</v>
      </c>
      <c r="K9" s="56">
        <f t="shared" si="1"/>
        <v>94.090105532107785</v>
      </c>
      <c r="L9" s="36">
        <v>1048.5739000000001</v>
      </c>
      <c r="M9" s="24">
        <v>481.91</v>
      </c>
      <c r="N9" s="56">
        <f t="shared" si="2"/>
        <v>45.958611023982186</v>
      </c>
      <c r="O9" s="36">
        <f t="shared" si="3"/>
        <v>4715.6075749696001</v>
      </c>
      <c r="P9" s="24">
        <f t="shared" si="3"/>
        <v>2177.23</v>
      </c>
      <c r="Q9" s="56">
        <f t="shared" si="4"/>
        <v>46.170720641741184</v>
      </c>
      <c r="R9" s="18"/>
      <c r="Z9" s="55"/>
    </row>
    <row r="10" spans="1:26" x14ac:dyDescent="0.25">
      <c r="A10" s="24">
        <v>7</v>
      </c>
      <c r="B10" s="24" t="s">
        <v>32</v>
      </c>
      <c r="C10" s="24">
        <v>543</v>
      </c>
      <c r="D10" s="24">
        <v>41</v>
      </c>
      <c r="E10" s="56">
        <f t="shared" si="0"/>
        <v>7.5506445672191527</v>
      </c>
      <c r="F10" s="57">
        <v>337.77960000000002</v>
      </c>
      <c r="G10" s="24">
        <v>0</v>
      </c>
      <c r="H10" s="56">
        <f t="shared" si="5"/>
        <v>0</v>
      </c>
      <c r="I10" s="36">
        <v>407</v>
      </c>
      <c r="J10" s="24">
        <v>834</v>
      </c>
      <c r="K10" s="56">
        <f t="shared" si="1"/>
        <v>204.91400491400492</v>
      </c>
      <c r="L10" s="36">
        <v>161</v>
      </c>
      <c r="M10" s="24">
        <v>358</v>
      </c>
      <c r="N10" s="56">
        <f t="shared" si="2"/>
        <v>222.36024844720498</v>
      </c>
      <c r="O10" s="36">
        <f t="shared" si="3"/>
        <v>1111</v>
      </c>
      <c r="P10" s="24">
        <f t="shared" si="3"/>
        <v>1233</v>
      </c>
      <c r="Q10" s="56">
        <f t="shared" si="4"/>
        <v>110.98109810981099</v>
      </c>
      <c r="R10" s="18"/>
      <c r="Z10" s="59"/>
    </row>
    <row r="11" spans="1:26" x14ac:dyDescent="0.25">
      <c r="A11" s="24">
        <v>8</v>
      </c>
      <c r="B11" s="24" t="s">
        <v>18</v>
      </c>
      <c r="C11" s="24">
        <v>2724</v>
      </c>
      <c r="D11" s="24">
        <v>204.3</v>
      </c>
      <c r="E11" s="56">
        <f t="shared" si="0"/>
        <v>7.5000000000000009</v>
      </c>
      <c r="F11" s="57">
        <v>1906.8976</v>
      </c>
      <c r="G11" s="24">
        <v>0</v>
      </c>
      <c r="H11" s="56">
        <f t="shared" si="5"/>
        <v>0</v>
      </c>
      <c r="I11" s="36">
        <v>1516.9840493024001</v>
      </c>
      <c r="J11" s="24">
        <v>850.4</v>
      </c>
      <c r="K11" s="56">
        <f t="shared" si="1"/>
        <v>56.058598664307958</v>
      </c>
      <c r="L11" s="50">
        <v>966</v>
      </c>
      <c r="M11" s="24">
        <v>500.27</v>
      </c>
      <c r="N11" s="56">
        <f t="shared" si="2"/>
        <v>51.787784679089022</v>
      </c>
      <c r="O11" s="36">
        <f t="shared" si="3"/>
        <v>5206.9840493024003</v>
      </c>
      <c r="P11" s="24">
        <f t="shared" si="3"/>
        <v>1554.97</v>
      </c>
      <c r="Q11" s="56">
        <f t="shared" si="4"/>
        <v>29.863160426011394</v>
      </c>
      <c r="R11" s="18"/>
      <c r="Z11" s="55"/>
    </row>
    <row r="12" spans="1:26" x14ac:dyDescent="0.25">
      <c r="A12" s="24">
        <v>9</v>
      </c>
      <c r="B12" s="24" t="s">
        <v>19</v>
      </c>
      <c r="C12" s="24">
        <v>60</v>
      </c>
      <c r="D12" s="24">
        <v>0</v>
      </c>
      <c r="E12" s="56">
        <f t="shared" si="0"/>
        <v>0</v>
      </c>
      <c r="F12" s="57">
        <v>0</v>
      </c>
      <c r="G12" s="24">
        <v>0</v>
      </c>
      <c r="H12" s="56">
        <v>0</v>
      </c>
      <c r="I12" s="36">
        <v>109.09945687680001</v>
      </c>
      <c r="J12" s="24">
        <v>9.7899999999999991</v>
      </c>
      <c r="K12" s="56">
        <f t="shared" si="1"/>
        <v>8.9734635535860701</v>
      </c>
      <c r="L12" s="36">
        <v>87.73830000000001</v>
      </c>
      <c r="M12" s="24">
        <v>25.23</v>
      </c>
      <c r="N12" s="56">
        <f t="shared" si="2"/>
        <v>28.755970881587629</v>
      </c>
      <c r="O12" s="36">
        <f t="shared" si="3"/>
        <v>256.83775687679997</v>
      </c>
      <c r="P12" s="24">
        <f t="shared" si="3"/>
        <v>35.019999999999996</v>
      </c>
      <c r="Q12" s="56">
        <f t="shared" si="4"/>
        <v>13.635066909885216</v>
      </c>
      <c r="R12" s="18"/>
      <c r="Z12" s="55"/>
    </row>
    <row r="13" spans="1:26" x14ac:dyDescent="0.25">
      <c r="A13" s="24">
        <v>10</v>
      </c>
      <c r="B13" s="24" t="s">
        <v>20</v>
      </c>
      <c r="C13" s="24">
        <v>255</v>
      </c>
      <c r="D13" s="24">
        <v>65.02</v>
      </c>
      <c r="E13" s="56">
        <f t="shared" si="0"/>
        <v>25.498039215686276</v>
      </c>
      <c r="F13" s="57">
        <v>131.75800000000001</v>
      </c>
      <c r="G13" s="24">
        <v>60.02</v>
      </c>
      <c r="H13" s="56">
        <f t="shared" si="5"/>
        <v>45.553211190212359</v>
      </c>
      <c r="I13" s="36">
        <v>261.76455687680004</v>
      </c>
      <c r="J13" s="24">
        <v>1144.6099999999999</v>
      </c>
      <c r="K13" s="56">
        <f t="shared" si="1"/>
        <v>437.26699048057628</v>
      </c>
      <c r="L13" s="36">
        <v>275.42169999999999</v>
      </c>
      <c r="M13" s="24">
        <v>92.14</v>
      </c>
      <c r="N13" s="56">
        <f t="shared" si="2"/>
        <v>33.454154120753742</v>
      </c>
      <c r="O13" s="36">
        <f t="shared" si="3"/>
        <v>792.18625687680003</v>
      </c>
      <c r="P13" s="24">
        <f t="shared" si="3"/>
        <v>1301.77</v>
      </c>
      <c r="Q13" s="56">
        <f t="shared" si="4"/>
        <v>164.32625392066728</v>
      </c>
      <c r="R13" s="18"/>
      <c r="Z13" s="55"/>
    </row>
    <row r="14" spans="1:26" x14ac:dyDescent="0.25">
      <c r="A14" s="24">
        <v>11</v>
      </c>
      <c r="B14" s="24" t="s">
        <v>21</v>
      </c>
      <c r="C14" s="24">
        <v>543</v>
      </c>
      <c r="D14" s="24">
        <v>74.61</v>
      </c>
      <c r="E14" s="56">
        <f t="shared" si="0"/>
        <v>13.740331491712707</v>
      </c>
      <c r="F14" s="57">
        <v>337.77960000000002</v>
      </c>
      <c r="G14" s="24">
        <v>0</v>
      </c>
      <c r="H14" s="56">
        <f t="shared" si="5"/>
        <v>0</v>
      </c>
      <c r="I14" s="36">
        <v>407.17085687680003</v>
      </c>
      <c r="J14" s="24">
        <v>225.4</v>
      </c>
      <c r="K14" s="56">
        <f t="shared" si="1"/>
        <v>55.357596496205161</v>
      </c>
      <c r="L14" s="36">
        <v>161.08879999999999</v>
      </c>
      <c r="M14" s="24">
        <v>146.1</v>
      </c>
      <c r="N14" s="56">
        <f t="shared" si="2"/>
        <v>90.695318358569935</v>
      </c>
      <c r="O14" s="36">
        <f t="shared" si="3"/>
        <v>1111.2596568767999</v>
      </c>
      <c r="P14" s="24">
        <f t="shared" si="3"/>
        <v>446.11</v>
      </c>
      <c r="Q14" s="56">
        <f t="shared" si="4"/>
        <v>40.144533029642602</v>
      </c>
      <c r="R14" s="18"/>
      <c r="Z14" s="55"/>
    </row>
    <row r="15" spans="1:26" x14ac:dyDescent="0.25">
      <c r="A15" s="24">
        <v>12</v>
      </c>
      <c r="B15" s="24" t="s">
        <v>22</v>
      </c>
      <c r="C15" s="24">
        <v>419</v>
      </c>
      <c r="D15" s="24">
        <v>819.9</v>
      </c>
      <c r="E15" s="56">
        <f t="shared" si="0"/>
        <v>195.6801909307876</v>
      </c>
      <c r="F15" s="57">
        <v>207.21940000000001</v>
      </c>
      <c r="G15" s="24">
        <v>0</v>
      </c>
      <c r="H15" s="56">
        <f t="shared" si="5"/>
        <v>0</v>
      </c>
      <c r="I15" s="36">
        <v>589.09701512640004</v>
      </c>
      <c r="J15" s="24">
        <v>471.18</v>
      </c>
      <c r="K15" s="56">
        <f t="shared" si="1"/>
        <v>79.983430216311817</v>
      </c>
      <c r="L15" s="36">
        <v>356.64260000000002</v>
      </c>
      <c r="M15" s="24">
        <v>184.45</v>
      </c>
      <c r="N15" s="56">
        <f t="shared" si="2"/>
        <v>51.718443057559583</v>
      </c>
      <c r="O15" s="36">
        <f t="shared" si="3"/>
        <v>1364.7396151264002</v>
      </c>
      <c r="P15" s="24">
        <f t="shared" si="3"/>
        <v>1475.53</v>
      </c>
      <c r="Q15" s="56">
        <f t="shared" si="4"/>
        <v>108.11806029850892</v>
      </c>
      <c r="R15" s="18"/>
      <c r="Z15" s="55"/>
    </row>
    <row r="16" spans="1:26" x14ac:dyDescent="0.25">
      <c r="A16" s="24">
        <v>13</v>
      </c>
      <c r="B16" s="24" t="s">
        <v>23</v>
      </c>
      <c r="C16" s="24">
        <v>60</v>
      </c>
      <c r="D16" s="24">
        <v>0</v>
      </c>
      <c r="E16" s="56">
        <f t="shared" si="0"/>
        <v>0</v>
      </c>
      <c r="F16" s="57">
        <v>0</v>
      </c>
      <c r="G16" s="24">
        <v>0</v>
      </c>
      <c r="H16" s="56">
        <v>0</v>
      </c>
      <c r="I16" s="36">
        <v>109.09945687680001</v>
      </c>
      <c r="J16" s="24">
        <v>298.97000000000003</v>
      </c>
      <c r="K16" s="56">
        <f t="shared" si="1"/>
        <v>274.03436145205598</v>
      </c>
      <c r="L16" s="36">
        <v>87.73830000000001</v>
      </c>
      <c r="M16" s="24">
        <v>105.03</v>
      </c>
      <c r="N16" s="56">
        <f t="shared" si="2"/>
        <v>119.70826879481366</v>
      </c>
      <c r="O16" s="36">
        <f t="shared" si="3"/>
        <v>256.83775687679997</v>
      </c>
      <c r="P16" s="24">
        <f t="shared" si="3"/>
        <v>404</v>
      </c>
      <c r="Q16" s="56">
        <f t="shared" si="4"/>
        <v>157.29774504836175</v>
      </c>
      <c r="R16" s="18"/>
      <c r="Z16" s="55"/>
    </row>
    <row r="17" spans="1:26" x14ac:dyDescent="0.25">
      <c r="A17" s="24">
        <v>14</v>
      </c>
      <c r="B17" s="24" t="s">
        <v>24</v>
      </c>
      <c r="C17" s="24">
        <v>2047</v>
      </c>
      <c r="D17" s="24">
        <v>72.7</v>
      </c>
      <c r="E17" s="56">
        <f t="shared" si="0"/>
        <v>3.5515388373229118</v>
      </c>
      <c r="F17" s="24">
        <v>1191.8109999999999</v>
      </c>
      <c r="G17" s="24">
        <v>64.86</v>
      </c>
      <c r="H17" s="56">
        <f t="shared" si="5"/>
        <v>5.4421380571248301</v>
      </c>
      <c r="I17" s="36">
        <v>1592.4163336288002</v>
      </c>
      <c r="J17" s="24">
        <v>268.56</v>
      </c>
      <c r="K17" s="56">
        <f t="shared" si="1"/>
        <v>16.864936281330721</v>
      </c>
      <c r="L17" s="36">
        <v>1149.4827</v>
      </c>
      <c r="M17" s="24">
        <v>394.7</v>
      </c>
      <c r="N17" s="56">
        <f t="shared" si="2"/>
        <v>34.337184891951836</v>
      </c>
      <c r="O17" s="36">
        <f t="shared" si="3"/>
        <v>4788.8990336288007</v>
      </c>
      <c r="P17" s="24">
        <f t="shared" si="3"/>
        <v>735.96</v>
      </c>
      <c r="Q17" s="56">
        <f t="shared" si="4"/>
        <v>15.368041690415938</v>
      </c>
      <c r="R17" s="18"/>
      <c r="Z17" s="55"/>
    </row>
    <row r="18" spans="1:26" ht="15.75" x14ac:dyDescent="0.25">
      <c r="A18" s="24">
        <v>15</v>
      </c>
      <c r="B18" s="24" t="s">
        <v>25</v>
      </c>
      <c r="C18" s="24">
        <v>60</v>
      </c>
      <c r="D18" s="24">
        <v>0</v>
      </c>
      <c r="E18" s="56">
        <f t="shared" si="0"/>
        <v>0</v>
      </c>
      <c r="F18" s="24">
        <v>0</v>
      </c>
      <c r="G18" s="24">
        <v>0</v>
      </c>
      <c r="H18" s="56">
        <v>0</v>
      </c>
      <c r="I18" s="36">
        <v>109.09945687680001</v>
      </c>
      <c r="J18" s="24">
        <v>79.09</v>
      </c>
      <c r="K18" s="56">
        <f t="shared" si="1"/>
        <v>72.493486460993083</v>
      </c>
      <c r="L18" s="36">
        <v>87.73830000000001</v>
      </c>
      <c r="M18" s="24">
        <v>0</v>
      </c>
      <c r="N18" s="56">
        <f t="shared" si="2"/>
        <v>0</v>
      </c>
      <c r="O18" s="36">
        <f t="shared" si="3"/>
        <v>256.83775687679997</v>
      </c>
      <c r="P18" s="24">
        <f t="shared" si="3"/>
        <v>79.09</v>
      </c>
      <c r="Q18" s="56">
        <f t="shared" si="4"/>
        <v>30.793759049195373</v>
      </c>
      <c r="R18" s="18"/>
      <c r="Z18" s="60"/>
    </row>
    <row r="19" spans="1:26" ht="15.75" x14ac:dyDescent="0.25">
      <c r="A19" s="24">
        <v>16</v>
      </c>
      <c r="B19" s="24" t="s">
        <v>26</v>
      </c>
      <c r="C19" s="42">
        <v>35103</v>
      </c>
      <c r="D19" s="24">
        <v>25801.69</v>
      </c>
      <c r="E19" s="56">
        <f t="shared" si="0"/>
        <v>73.502806027974813</v>
      </c>
      <c r="F19" s="24">
        <v>26647.456599999998</v>
      </c>
      <c r="G19" s="24">
        <v>24029.74</v>
      </c>
      <c r="H19" s="56">
        <f t="shared" si="5"/>
        <v>90.176486111623888</v>
      </c>
      <c r="I19" s="43">
        <v>15409.6045830496</v>
      </c>
      <c r="J19" s="24">
        <v>21391.98</v>
      </c>
      <c r="K19" s="56">
        <f t="shared" si="1"/>
        <v>138.8223810981558</v>
      </c>
      <c r="L19" s="43">
        <v>7994.7839999999997</v>
      </c>
      <c r="M19" s="24">
        <v>5211.2700000000004</v>
      </c>
      <c r="N19" s="56">
        <f t="shared" si="2"/>
        <v>65.183374560213267</v>
      </c>
      <c r="O19" s="36">
        <f t="shared" si="3"/>
        <v>58507.3885830496</v>
      </c>
      <c r="P19" s="24">
        <f t="shared" si="3"/>
        <v>52404.94</v>
      </c>
      <c r="Q19" s="56">
        <f t="shared" si="4"/>
        <v>89.569781303112947</v>
      </c>
      <c r="R19" s="18"/>
      <c r="Z19" s="55"/>
    </row>
    <row r="20" spans="1:26" x14ac:dyDescent="0.25">
      <c r="A20" s="24">
        <v>17</v>
      </c>
      <c r="B20" s="24" t="s">
        <v>27</v>
      </c>
      <c r="C20" s="24">
        <v>889</v>
      </c>
      <c r="D20" s="24">
        <v>25.32</v>
      </c>
      <c r="E20" s="56">
        <f t="shared" si="0"/>
        <v>2.8481439820022501</v>
      </c>
      <c r="F20" s="24">
        <v>517.44960000000003</v>
      </c>
      <c r="G20" s="24">
        <v>17.88</v>
      </c>
      <c r="H20" s="56">
        <f t="shared" si="5"/>
        <v>3.4554089905567609</v>
      </c>
      <c r="I20" s="36">
        <v>763.48021143040012</v>
      </c>
      <c r="J20" s="24">
        <v>1142.24</v>
      </c>
      <c r="K20" s="56">
        <f t="shared" si="1"/>
        <v>149.6096405511262</v>
      </c>
      <c r="L20" s="36">
        <v>364.61400000000003</v>
      </c>
      <c r="M20" s="24">
        <v>62.01</v>
      </c>
      <c r="N20" s="56">
        <f t="shared" si="2"/>
        <v>17.007026608961802</v>
      </c>
      <c r="O20" s="36">
        <f t="shared" si="3"/>
        <v>2017.0942114304003</v>
      </c>
      <c r="P20" s="24">
        <f t="shared" si="3"/>
        <v>1229.57</v>
      </c>
      <c r="Q20" s="56">
        <f t="shared" si="4"/>
        <v>60.957489889778813</v>
      </c>
      <c r="R20" s="18"/>
      <c r="Z20" s="55"/>
    </row>
    <row r="21" spans="1:26" x14ac:dyDescent="0.25">
      <c r="A21" s="24">
        <v>18</v>
      </c>
      <c r="B21" s="24" t="s">
        <v>28</v>
      </c>
      <c r="C21" s="24">
        <v>3755</v>
      </c>
      <c r="D21" s="24">
        <v>3621.07</v>
      </c>
      <c r="E21" s="56">
        <f t="shared" si="0"/>
        <v>96.433288948069247</v>
      </c>
      <c r="F21" s="24">
        <v>2423.1493999999998</v>
      </c>
      <c r="G21" s="24">
        <v>168.52</v>
      </c>
      <c r="H21" s="56">
        <f t="shared" si="5"/>
        <v>6.9545856314100982</v>
      </c>
      <c r="I21" s="36">
        <v>2143.2934393023997</v>
      </c>
      <c r="J21" s="24">
        <v>324.11</v>
      </c>
      <c r="K21" s="56">
        <f t="shared" si="1"/>
        <v>15.122054407327981</v>
      </c>
      <c r="L21" s="36">
        <v>1458.4650999999999</v>
      </c>
      <c r="M21" s="24">
        <v>566.45000000000005</v>
      </c>
      <c r="N21" s="56">
        <f t="shared" si="2"/>
        <v>38.838776464380267</v>
      </c>
      <c r="O21" s="36">
        <f t="shared" si="3"/>
        <v>7356.7585393024001</v>
      </c>
      <c r="P21" s="24">
        <f t="shared" si="3"/>
        <v>4511.63</v>
      </c>
      <c r="Q21" s="56">
        <f t="shared" si="4"/>
        <v>61.326329740160432</v>
      </c>
      <c r="R21" s="18"/>
      <c r="Z21" s="55"/>
    </row>
    <row r="22" spans="1:26" x14ac:dyDescent="0.25">
      <c r="A22" s="24">
        <v>19</v>
      </c>
      <c r="B22" s="24" t="s">
        <v>29</v>
      </c>
      <c r="C22" s="24">
        <v>2651</v>
      </c>
      <c r="D22" s="24">
        <v>44.63</v>
      </c>
      <c r="E22" s="56">
        <f t="shared" si="0"/>
        <v>1.6835156544700116</v>
      </c>
      <c r="F22" s="24">
        <v>1934.4469999999999</v>
      </c>
      <c r="G22" s="24">
        <v>4.92</v>
      </c>
      <c r="H22" s="56">
        <f t="shared" si="5"/>
        <v>0.25433625216922456</v>
      </c>
      <c r="I22" s="36">
        <v>1571.6130749696001</v>
      </c>
      <c r="J22" s="24">
        <v>4364.1899999999996</v>
      </c>
      <c r="K22" s="56">
        <f t="shared" si="1"/>
        <v>277.68857802894115</v>
      </c>
      <c r="L22" s="36">
        <v>1019.7931</v>
      </c>
      <c r="M22" s="24">
        <v>97.91</v>
      </c>
      <c r="N22" s="56">
        <f t="shared" si="2"/>
        <v>9.6009670981300026</v>
      </c>
      <c r="O22" s="36">
        <f t="shared" si="3"/>
        <v>5242.4061749696002</v>
      </c>
      <c r="P22" s="24">
        <f t="shared" si="3"/>
        <v>4506.7299999999996</v>
      </c>
      <c r="Q22" s="56">
        <f t="shared" si="4"/>
        <v>85.96682228702231</v>
      </c>
      <c r="R22" s="18"/>
      <c r="Z22" s="55"/>
    </row>
    <row r="23" spans="1:26" x14ac:dyDescent="0.25">
      <c r="A23" s="24">
        <v>20</v>
      </c>
      <c r="B23" s="24" t="s">
        <v>30</v>
      </c>
      <c r="C23" s="24">
        <v>1559</v>
      </c>
      <c r="D23" s="24">
        <v>40.6</v>
      </c>
      <c r="E23" s="56">
        <f t="shared" si="0"/>
        <v>2.6042334830019245</v>
      </c>
      <c r="F23" s="24">
        <v>1197.8</v>
      </c>
      <c r="G23" s="24">
        <v>0</v>
      </c>
      <c r="H23" s="56">
        <f t="shared" si="5"/>
        <v>0</v>
      </c>
      <c r="I23" s="36">
        <v>818.71552512640005</v>
      </c>
      <c r="J23" s="24">
        <v>302.97000000000003</v>
      </c>
      <c r="K23" s="56">
        <f t="shared" si="1"/>
        <v>37.005527646886264</v>
      </c>
      <c r="L23" s="36">
        <v>563.36450000000002</v>
      </c>
      <c r="M23" s="24">
        <v>38.159999999999997</v>
      </c>
      <c r="N23" s="56">
        <f t="shared" si="2"/>
        <v>6.7735897451827354</v>
      </c>
      <c r="O23" s="36">
        <f t="shared" si="3"/>
        <v>2941.0800251264004</v>
      </c>
      <c r="P23" s="24">
        <f t="shared" si="3"/>
        <v>381.73</v>
      </c>
      <c r="Q23" s="56">
        <f t="shared" si="4"/>
        <v>12.979245608374571</v>
      </c>
      <c r="R23" s="18"/>
      <c r="Z23" s="55"/>
    </row>
    <row r="24" spans="1:26" x14ac:dyDescent="0.25">
      <c r="A24" s="24">
        <v>21</v>
      </c>
      <c r="B24" s="24" t="s">
        <v>31</v>
      </c>
      <c r="C24" s="24">
        <v>406</v>
      </c>
      <c r="D24" s="24">
        <v>1102.1199999999999</v>
      </c>
      <c r="E24" s="56">
        <f t="shared" si="0"/>
        <v>271.45812807881771</v>
      </c>
      <c r="F24" s="24">
        <v>179.67</v>
      </c>
      <c r="G24" s="24">
        <v>100</v>
      </c>
      <c r="H24" s="56">
        <f t="shared" si="5"/>
        <v>55.65759447876664</v>
      </c>
      <c r="I24" s="36">
        <v>465.40881143040008</v>
      </c>
      <c r="J24" s="24">
        <v>4120.3599999999997</v>
      </c>
      <c r="K24" s="56">
        <f t="shared" si="1"/>
        <v>885.3205824222307</v>
      </c>
      <c r="L24" s="36">
        <v>351.44349999999997</v>
      </c>
      <c r="M24" s="24">
        <v>2202.6799999999998</v>
      </c>
      <c r="N24" s="56">
        <f t="shared" si="2"/>
        <v>626.75223755738841</v>
      </c>
      <c r="O24" s="36">
        <f t="shared" si="3"/>
        <v>1222.8523114304001</v>
      </c>
      <c r="P24" s="24">
        <f t="shared" si="3"/>
        <v>7425.16</v>
      </c>
      <c r="Q24" s="56">
        <f t="shared" si="4"/>
        <v>607.20006255821761</v>
      </c>
      <c r="R24" s="18"/>
      <c r="Z24" s="55"/>
    </row>
    <row r="25" spans="1:26" x14ac:dyDescent="0.25">
      <c r="A25" s="25" t="s">
        <v>103</v>
      </c>
      <c r="B25" s="25" t="s">
        <v>57</v>
      </c>
      <c r="C25" s="25">
        <f>SUM(C4:C24)</f>
        <v>54664</v>
      </c>
      <c r="D25" s="25">
        <v>33068.47</v>
      </c>
      <c r="E25" s="56">
        <f t="shared" si="0"/>
        <v>60.494054588028689</v>
      </c>
      <c r="F25" s="50">
        <f>SUM(F4:F24)</f>
        <v>38972.818599999999</v>
      </c>
      <c r="G25" s="25">
        <v>24937.79</v>
      </c>
      <c r="H25" s="56">
        <f t="shared" si="5"/>
        <v>63.987648047606193</v>
      </c>
      <c r="I25" s="50">
        <f>SUM(I4:I24)</f>
        <v>29275.596943452801</v>
      </c>
      <c r="J25" s="25">
        <v>43020.67</v>
      </c>
      <c r="K25" s="56">
        <f t="shared" si="1"/>
        <v>146.95061584259562</v>
      </c>
      <c r="L25" s="36">
        <f>SUM(L4:L24)</f>
        <v>17552.613499999999</v>
      </c>
      <c r="M25" s="25">
        <f>SUM(M4:M24)</f>
        <v>12357.660000000002</v>
      </c>
      <c r="N25" s="56">
        <f t="shared" si="2"/>
        <v>70.403532784448316</v>
      </c>
      <c r="O25" s="36">
        <f t="shared" si="3"/>
        <v>101492.21044345282</v>
      </c>
      <c r="P25" s="24">
        <f t="shared" si="3"/>
        <v>88446.8</v>
      </c>
      <c r="Q25" s="56">
        <f t="shared" si="4"/>
        <v>87.146392431051481</v>
      </c>
      <c r="R25" s="18"/>
      <c r="Z25" s="55"/>
    </row>
    <row r="26" spans="1:26" x14ac:dyDescent="0.25">
      <c r="A26" s="24">
        <v>1</v>
      </c>
      <c r="B26" s="24" t="s">
        <v>38</v>
      </c>
      <c r="C26" s="24">
        <v>1427</v>
      </c>
      <c r="D26" s="24">
        <v>0</v>
      </c>
      <c r="E26" s="56">
        <f t="shared" si="0"/>
        <v>0</v>
      </c>
      <c r="F26" s="24">
        <v>918.71259999999995</v>
      </c>
      <c r="G26" s="24">
        <v>0</v>
      </c>
      <c r="H26" s="56">
        <f t="shared" si="5"/>
        <v>0</v>
      </c>
      <c r="I26" s="36">
        <v>1318.5879586720002</v>
      </c>
      <c r="J26" s="24">
        <v>258.95</v>
      </c>
      <c r="K26" s="56">
        <f t="shared" si="1"/>
        <v>19.638432028516196</v>
      </c>
      <c r="L26" s="36">
        <v>708</v>
      </c>
      <c r="M26" s="24">
        <v>5.2</v>
      </c>
      <c r="N26" s="56">
        <f t="shared" si="2"/>
        <v>0.7344632768361582</v>
      </c>
      <c r="O26" s="36">
        <f t="shared" si="3"/>
        <v>3453.5879586720002</v>
      </c>
      <c r="P26" s="24">
        <f t="shared" si="3"/>
        <v>264.14999999999998</v>
      </c>
      <c r="Q26" s="56">
        <f t="shared" si="4"/>
        <v>7.6485673207400486</v>
      </c>
      <c r="R26" s="18"/>
      <c r="Z26" s="55"/>
    </row>
    <row r="27" spans="1:26" s="129" customFormat="1" x14ac:dyDescent="0.25">
      <c r="A27" s="128">
        <v>2</v>
      </c>
      <c r="B27" s="128" t="s">
        <v>42</v>
      </c>
      <c r="C27" s="128">
        <v>60</v>
      </c>
      <c r="D27" s="128">
        <v>513.85</v>
      </c>
      <c r="E27" s="229">
        <f t="shared" si="0"/>
        <v>856.41666666666674</v>
      </c>
      <c r="F27" s="128">
        <v>0</v>
      </c>
      <c r="G27" s="128">
        <v>0</v>
      </c>
      <c r="H27" s="229">
        <v>0</v>
      </c>
      <c r="I27" s="230">
        <v>2756.89426</v>
      </c>
      <c r="J27" s="128">
        <v>8598.73</v>
      </c>
      <c r="K27" s="229">
        <f t="shared" si="1"/>
        <v>311.89915858434119</v>
      </c>
      <c r="L27" s="230">
        <v>88</v>
      </c>
      <c r="M27" s="128">
        <v>32.74</v>
      </c>
      <c r="N27" s="229">
        <f t="shared" si="2"/>
        <v>37.204545454545453</v>
      </c>
      <c r="O27" s="230">
        <f t="shared" si="3"/>
        <v>2904.89426</v>
      </c>
      <c r="P27" s="128">
        <f t="shared" si="3"/>
        <v>9145.32</v>
      </c>
      <c r="Q27" s="229">
        <f t="shared" si="4"/>
        <v>314.82454029152854</v>
      </c>
      <c r="Z27" s="231"/>
    </row>
    <row r="28" spans="1:26" x14ac:dyDescent="0.25">
      <c r="A28" s="24">
        <v>3</v>
      </c>
      <c r="B28" s="24" t="s">
        <v>35</v>
      </c>
      <c r="C28" s="24">
        <v>111</v>
      </c>
      <c r="D28" s="24">
        <v>23.15</v>
      </c>
      <c r="E28" s="56">
        <f t="shared" si="0"/>
        <v>20.855855855855854</v>
      </c>
      <c r="F28" s="24">
        <v>0</v>
      </c>
      <c r="G28" s="24">
        <v>23.15</v>
      </c>
      <c r="H28" s="56">
        <v>0</v>
      </c>
      <c r="I28" s="36">
        <v>226.42377512640002</v>
      </c>
      <c r="J28" s="24">
        <v>446.51</v>
      </c>
      <c r="K28" s="56">
        <f t="shared" si="1"/>
        <v>197.20102261820247</v>
      </c>
      <c r="L28" s="24">
        <v>298</v>
      </c>
      <c r="M28" s="24">
        <v>0</v>
      </c>
      <c r="N28" s="56">
        <f t="shared" si="2"/>
        <v>0</v>
      </c>
      <c r="O28" s="36">
        <f t="shared" si="3"/>
        <v>635.42377512639996</v>
      </c>
      <c r="P28" s="24">
        <f t="shared" si="3"/>
        <v>469.65999999999997</v>
      </c>
      <c r="Q28" s="56">
        <f t="shared" si="4"/>
        <v>73.912878048444782</v>
      </c>
      <c r="R28" s="18"/>
      <c r="Z28" s="55"/>
    </row>
    <row r="29" spans="1:26" x14ac:dyDescent="0.25">
      <c r="A29" s="24">
        <v>4</v>
      </c>
      <c r="B29" s="24" t="s">
        <v>34</v>
      </c>
      <c r="C29" s="24">
        <v>4260</v>
      </c>
      <c r="D29" s="24">
        <v>471.07</v>
      </c>
      <c r="E29" s="56">
        <f t="shared" si="0"/>
        <v>11.057981220657277</v>
      </c>
      <c r="F29" s="24">
        <v>2872.3244</v>
      </c>
      <c r="G29" s="24">
        <v>25.45</v>
      </c>
      <c r="H29" s="56">
        <f t="shared" si="5"/>
        <v>0.88604198049496086</v>
      </c>
      <c r="I29" s="36">
        <v>2323.9464922560001</v>
      </c>
      <c r="J29" s="24">
        <v>2459.88</v>
      </c>
      <c r="K29" s="56">
        <f t="shared" si="1"/>
        <v>105.84925290650908</v>
      </c>
      <c r="L29" s="36">
        <v>1410</v>
      </c>
      <c r="M29" s="24">
        <v>20.58</v>
      </c>
      <c r="N29" s="56">
        <f t="shared" si="2"/>
        <v>1.4595744680851062</v>
      </c>
      <c r="O29" s="36">
        <f t="shared" si="3"/>
        <v>7993.9464922560001</v>
      </c>
      <c r="P29" s="24">
        <f t="shared" si="3"/>
        <v>2951.53</v>
      </c>
      <c r="Q29" s="56">
        <f t="shared" si="4"/>
        <v>36.922063499664965</v>
      </c>
      <c r="R29" s="18"/>
      <c r="Z29" s="55"/>
    </row>
    <row r="30" spans="1:26" x14ac:dyDescent="0.25">
      <c r="A30" s="24">
        <v>5</v>
      </c>
      <c r="B30" s="24" t="s">
        <v>36</v>
      </c>
      <c r="C30" s="24">
        <v>2549</v>
      </c>
      <c r="D30" s="24">
        <v>240.76</v>
      </c>
      <c r="E30" s="56">
        <f t="shared" si="0"/>
        <v>9.4452726559435067</v>
      </c>
      <c r="F30" s="24">
        <v>1854.1943999999999</v>
      </c>
      <c r="G30" s="24">
        <v>0</v>
      </c>
      <c r="H30" s="56">
        <f t="shared" si="5"/>
        <v>0</v>
      </c>
      <c r="I30" s="36">
        <v>1353.2459292512001</v>
      </c>
      <c r="J30" s="24">
        <v>0</v>
      </c>
      <c r="K30" s="56">
        <f t="shared" si="1"/>
        <v>0</v>
      </c>
      <c r="L30" s="36">
        <v>678</v>
      </c>
      <c r="M30" s="24">
        <v>0</v>
      </c>
      <c r="N30" s="56">
        <f t="shared" si="2"/>
        <v>0</v>
      </c>
      <c r="O30" s="36">
        <f t="shared" si="3"/>
        <v>4580.2459292512003</v>
      </c>
      <c r="P30" s="24">
        <f t="shared" si="3"/>
        <v>240.76</v>
      </c>
      <c r="Q30" s="56">
        <f t="shared" si="4"/>
        <v>5.2564863048600659</v>
      </c>
      <c r="R30" s="18"/>
      <c r="Z30" s="55"/>
    </row>
    <row r="31" spans="1:26" x14ac:dyDescent="0.25">
      <c r="A31" s="24">
        <v>6</v>
      </c>
      <c r="B31" s="24" t="s">
        <v>43</v>
      </c>
      <c r="C31" s="24">
        <v>0</v>
      </c>
      <c r="D31" s="24">
        <v>0</v>
      </c>
      <c r="E31" s="56" t="e">
        <f t="shared" si="0"/>
        <v>#DIV/0!</v>
      </c>
      <c r="F31" s="24">
        <v>0</v>
      </c>
      <c r="G31" s="24">
        <v>0</v>
      </c>
      <c r="H31" s="56">
        <v>0</v>
      </c>
      <c r="I31" s="36">
        <v>0</v>
      </c>
      <c r="J31" s="24">
        <v>0</v>
      </c>
      <c r="K31" s="56">
        <v>0</v>
      </c>
      <c r="L31" s="36">
        <v>0</v>
      </c>
      <c r="M31" s="24">
        <v>0</v>
      </c>
      <c r="N31" s="56">
        <v>0</v>
      </c>
      <c r="O31" s="36">
        <f t="shared" si="3"/>
        <v>0</v>
      </c>
      <c r="P31" s="24">
        <f t="shared" si="3"/>
        <v>0</v>
      </c>
      <c r="Q31" s="56" t="e">
        <f t="shared" si="4"/>
        <v>#DIV/0!</v>
      </c>
      <c r="R31" s="18"/>
      <c r="Z31" s="59"/>
    </row>
    <row r="32" spans="1:26" x14ac:dyDescent="0.25">
      <c r="A32" s="24">
        <v>7</v>
      </c>
      <c r="B32" s="24" t="s">
        <v>37</v>
      </c>
      <c r="C32" s="24">
        <v>415</v>
      </c>
      <c r="D32" s="24">
        <v>0</v>
      </c>
      <c r="E32" s="56">
        <f t="shared" si="0"/>
        <v>0</v>
      </c>
      <c r="F32" s="24">
        <v>299.45</v>
      </c>
      <c r="G32" s="24">
        <v>0</v>
      </c>
      <c r="H32" s="56">
        <f t="shared" si="5"/>
        <v>0</v>
      </c>
      <c r="I32" s="36">
        <v>277.54439648639999</v>
      </c>
      <c r="J32" s="24">
        <v>0</v>
      </c>
      <c r="K32" s="56">
        <f t="shared" si="1"/>
        <v>0</v>
      </c>
      <c r="L32" s="50">
        <v>198</v>
      </c>
      <c r="M32" s="24">
        <v>0</v>
      </c>
      <c r="N32" s="56">
        <f t="shared" si="2"/>
        <v>0</v>
      </c>
      <c r="O32" s="36">
        <f t="shared" si="3"/>
        <v>890.54439648640005</v>
      </c>
      <c r="P32" s="24">
        <f t="shared" si="3"/>
        <v>0</v>
      </c>
      <c r="Q32" s="56">
        <f t="shared" si="4"/>
        <v>0</v>
      </c>
      <c r="R32" s="18"/>
      <c r="Z32" s="55"/>
    </row>
    <row r="33" spans="1:26" x14ac:dyDescent="0.25">
      <c r="A33" s="24">
        <v>8</v>
      </c>
      <c r="B33" s="24" t="s">
        <v>40</v>
      </c>
      <c r="C33" s="24">
        <v>60</v>
      </c>
      <c r="D33" s="24">
        <v>0</v>
      </c>
      <c r="E33" s="56">
        <f t="shared" si="0"/>
        <v>0</v>
      </c>
      <c r="F33" s="24">
        <v>0</v>
      </c>
      <c r="G33" s="24">
        <v>0</v>
      </c>
      <c r="H33" s="56">
        <v>0</v>
      </c>
      <c r="I33" s="36">
        <v>118</v>
      </c>
      <c r="J33" s="24">
        <v>0</v>
      </c>
      <c r="K33" s="56">
        <f t="shared" si="1"/>
        <v>0</v>
      </c>
      <c r="L33" s="36">
        <v>88</v>
      </c>
      <c r="M33" s="24">
        <v>0</v>
      </c>
      <c r="N33" s="56">
        <f t="shared" si="2"/>
        <v>0</v>
      </c>
      <c r="O33" s="36">
        <f t="shared" si="3"/>
        <v>266</v>
      </c>
      <c r="P33" s="24">
        <f t="shared" si="3"/>
        <v>0</v>
      </c>
      <c r="Q33" s="56">
        <f t="shared" si="4"/>
        <v>0</v>
      </c>
      <c r="R33" s="18"/>
      <c r="Z33" s="55"/>
    </row>
    <row r="34" spans="1:26" x14ac:dyDescent="0.25">
      <c r="A34" s="24">
        <v>9</v>
      </c>
      <c r="B34" s="24" t="s">
        <v>41</v>
      </c>
      <c r="C34" s="24">
        <v>60</v>
      </c>
      <c r="D34" s="24">
        <v>9.65</v>
      </c>
      <c r="E34" s="56">
        <f t="shared" si="0"/>
        <v>16.083333333333332</v>
      </c>
      <c r="F34" s="24">
        <v>0</v>
      </c>
      <c r="G34" s="24">
        <v>0</v>
      </c>
      <c r="H34" s="56">
        <v>0</v>
      </c>
      <c r="I34" s="36">
        <v>118</v>
      </c>
      <c r="J34" s="24">
        <v>21.85</v>
      </c>
      <c r="K34" s="56">
        <f t="shared" si="1"/>
        <v>18.516949152542374</v>
      </c>
      <c r="L34" s="24">
        <v>88</v>
      </c>
      <c r="M34" s="24">
        <v>0</v>
      </c>
      <c r="N34" s="56">
        <f t="shared" si="2"/>
        <v>0</v>
      </c>
      <c r="O34" s="36">
        <f t="shared" si="3"/>
        <v>266</v>
      </c>
      <c r="P34" s="24">
        <f t="shared" si="3"/>
        <v>31.5</v>
      </c>
      <c r="Q34" s="56">
        <f t="shared" si="4"/>
        <v>11.842105263157894</v>
      </c>
      <c r="R34" s="18"/>
      <c r="Z34" s="55"/>
    </row>
    <row r="35" spans="1:26" x14ac:dyDescent="0.25">
      <c r="A35" s="24">
        <v>10</v>
      </c>
      <c r="B35" s="24" t="s">
        <v>39</v>
      </c>
      <c r="C35" s="24">
        <v>60</v>
      </c>
      <c r="D35" s="24">
        <v>0</v>
      </c>
      <c r="E35" s="56">
        <f t="shared" si="0"/>
        <v>0</v>
      </c>
      <c r="F35" s="24">
        <v>0</v>
      </c>
      <c r="G35" s="24">
        <v>0</v>
      </c>
      <c r="H35" s="56">
        <v>0</v>
      </c>
      <c r="I35" s="36">
        <v>118</v>
      </c>
      <c r="J35" s="24">
        <v>100</v>
      </c>
      <c r="K35" s="56">
        <f t="shared" si="1"/>
        <v>84.745762711864401</v>
      </c>
      <c r="L35" s="24">
        <v>88</v>
      </c>
      <c r="M35" s="24">
        <v>0</v>
      </c>
      <c r="N35" s="56">
        <f t="shared" si="2"/>
        <v>0</v>
      </c>
      <c r="O35" s="36">
        <f t="shared" si="3"/>
        <v>266</v>
      </c>
      <c r="P35" s="24">
        <f t="shared" si="3"/>
        <v>100</v>
      </c>
      <c r="Q35" s="56">
        <f t="shared" si="4"/>
        <v>37.593984962406012</v>
      </c>
      <c r="R35" s="18"/>
      <c r="Z35" s="55"/>
    </row>
    <row r="36" spans="1:26" ht="30" x14ac:dyDescent="0.25">
      <c r="A36" s="25" t="s">
        <v>104</v>
      </c>
      <c r="B36" s="25" t="s">
        <v>57</v>
      </c>
      <c r="C36" s="25">
        <f>SUM(C26:C35)</f>
        <v>9002</v>
      </c>
      <c r="D36" s="25">
        <v>1258.48</v>
      </c>
      <c r="E36" s="56">
        <f t="shared" si="0"/>
        <v>13.980004443457009</v>
      </c>
      <c r="F36" s="25">
        <f>SUM(F26:F35)</f>
        <v>5944.6813999999995</v>
      </c>
      <c r="G36" s="25">
        <v>48.6</v>
      </c>
      <c r="H36" s="56">
        <f t="shared" si="5"/>
        <v>0.81753750503769651</v>
      </c>
      <c r="I36" s="50">
        <f>SUM(I26:I35)</f>
        <v>8610.6428117920004</v>
      </c>
      <c r="J36" s="25">
        <v>11885.92</v>
      </c>
      <c r="K36" s="56">
        <f t="shared" si="1"/>
        <v>138.0375456257762</v>
      </c>
      <c r="L36" s="24">
        <v>3644</v>
      </c>
      <c r="M36" s="25">
        <v>58.52</v>
      </c>
      <c r="N36" s="56">
        <f t="shared" si="2"/>
        <v>1.605927552140505</v>
      </c>
      <c r="O36" s="36">
        <f t="shared" si="3"/>
        <v>21256.642811792</v>
      </c>
      <c r="P36" s="24">
        <f t="shared" si="3"/>
        <v>13202.92</v>
      </c>
      <c r="Q36" s="56">
        <f t="shared" si="4"/>
        <v>62.111971852280249</v>
      </c>
      <c r="R36" s="18"/>
      <c r="Z36" s="55"/>
    </row>
    <row r="37" spans="1:26" x14ac:dyDescent="0.25">
      <c r="A37" s="24">
        <v>1</v>
      </c>
      <c r="B37" s="24" t="s">
        <v>46</v>
      </c>
      <c r="C37" s="24">
        <v>12136</v>
      </c>
      <c r="D37" s="24">
        <v>6696.44</v>
      </c>
      <c r="E37" s="56">
        <f t="shared" si="0"/>
        <v>55.178312458800264</v>
      </c>
      <c r="F37" s="24">
        <v>8385.6</v>
      </c>
      <c r="G37" s="24">
        <v>5904.65</v>
      </c>
      <c r="H37" s="56">
        <f t="shared" si="5"/>
        <v>70.414162373592816</v>
      </c>
      <c r="I37" s="36">
        <v>14208.5768905184</v>
      </c>
      <c r="J37" s="24">
        <v>20544.169999999998</v>
      </c>
      <c r="K37" s="56">
        <f t="shared" si="1"/>
        <v>144.5899202875795</v>
      </c>
      <c r="L37" s="24">
        <v>9151</v>
      </c>
      <c r="M37" s="24">
        <v>1358.38</v>
      </c>
      <c r="N37" s="56">
        <f t="shared" si="2"/>
        <v>14.844060758387062</v>
      </c>
      <c r="O37" s="36">
        <f t="shared" si="3"/>
        <v>35495.576890518401</v>
      </c>
      <c r="P37" s="24">
        <f t="shared" si="3"/>
        <v>28598.989999999998</v>
      </c>
      <c r="Q37" s="56">
        <f t="shared" si="4"/>
        <v>80.570573872372748</v>
      </c>
      <c r="R37" s="18"/>
      <c r="Z37" s="59"/>
    </row>
    <row r="38" spans="1:26" x14ac:dyDescent="0.25">
      <c r="A38" s="25" t="s">
        <v>105</v>
      </c>
      <c r="B38" s="25" t="s">
        <v>57</v>
      </c>
      <c r="C38" s="25">
        <f>SUM(C37)</f>
        <v>12136</v>
      </c>
      <c r="D38" s="25">
        <v>6696.44</v>
      </c>
      <c r="E38" s="56">
        <f t="shared" si="0"/>
        <v>55.178312458800264</v>
      </c>
      <c r="F38" s="25">
        <v>8385.6</v>
      </c>
      <c r="G38" s="25">
        <v>5904.65</v>
      </c>
      <c r="H38" s="56">
        <f t="shared" si="5"/>
        <v>70.414162373592816</v>
      </c>
      <c r="I38" s="50">
        <f>SUM(I37)</f>
        <v>14208.5768905184</v>
      </c>
      <c r="J38" s="25">
        <v>20544.169999999998</v>
      </c>
      <c r="K38" s="56">
        <f t="shared" si="1"/>
        <v>144.5899202875795</v>
      </c>
      <c r="L38" s="50">
        <f>SUM(L37)</f>
        <v>9151</v>
      </c>
      <c r="M38" s="25">
        <v>1358.38</v>
      </c>
      <c r="N38" s="56">
        <f t="shared" si="2"/>
        <v>14.844060758387062</v>
      </c>
      <c r="O38" s="36">
        <f t="shared" si="3"/>
        <v>35495.576890518401</v>
      </c>
      <c r="P38" s="24">
        <f t="shared" si="3"/>
        <v>28598.989999999998</v>
      </c>
      <c r="Q38" s="56">
        <f t="shared" si="4"/>
        <v>80.570573872372748</v>
      </c>
      <c r="R38" s="18"/>
      <c r="Z38" s="55"/>
    </row>
    <row r="39" spans="1:26" x14ac:dyDescent="0.25">
      <c r="A39" s="24">
        <v>1</v>
      </c>
      <c r="B39" s="24" t="s">
        <v>49</v>
      </c>
      <c r="C39" s="24">
        <v>165</v>
      </c>
      <c r="D39" s="24">
        <v>0</v>
      </c>
      <c r="E39" s="56">
        <f t="shared" si="0"/>
        <v>0</v>
      </c>
      <c r="F39" s="24">
        <v>47.911999999999999</v>
      </c>
      <c r="G39" s="24">
        <v>0</v>
      </c>
      <c r="H39" s="56">
        <f t="shared" si="5"/>
        <v>0</v>
      </c>
      <c r="I39" s="36">
        <v>291.03020000000004</v>
      </c>
      <c r="J39" s="24">
        <v>120.26</v>
      </c>
      <c r="K39" s="56">
        <f t="shared" si="1"/>
        <v>41.322172063242917</v>
      </c>
      <c r="L39" s="36">
        <v>256</v>
      </c>
      <c r="M39" s="24">
        <v>117</v>
      </c>
      <c r="N39" s="56">
        <f t="shared" si="2"/>
        <v>45.703125</v>
      </c>
      <c r="O39" s="36">
        <f t="shared" si="3"/>
        <v>712.03020000000004</v>
      </c>
      <c r="P39" s="24">
        <f t="shared" si="3"/>
        <v>237.26</v>
      </c>
      <c r="Q39" s="56">
        <f t="shared" si="4"/>
        <v>33.321620347002131</v>
      </c>
      <c r="R39" s="18"/>
      <c r="Z39" s="55"/>
    </row>
    <row r="40" spans="1:26" x14ac:dyDescent="0.25">
      <c r="A40" s="24">
        <v>2</v>
      </c>
      <c r="B40" s="24" t="s">
        <v>48</v>
      </c>
      <c r="C40" s="24">
        <v>8490</v>
      </c>
      <c r="D40" s="24">
        <v>3340.28</v>
      </c>
      <c r="E40" s="56">
        <f t="shared" si="0"/>
        <v>39.343698468786812</v>
      </c>
      <c r="F40" s="24">
        <v>1700.876</v>
      </c>
      <c r="G40" s="24">
        <v>1136.1500000000001</v>
      </c>
      <c r="H40" s="56">
        <f t="shared" si="5"/>
        <v>66.797932359560605</v>
      </c>
      <c r="I40" s="36">
        <v>7126.2122492735989</v>
      </c>
      <c r="J40" s="24">
        <v>1273.8699999999999</v>
      </c>
      <c r="K40" s="56">
        <f t="shared" si="1"/>
        <v>17.875835793830731</v>
      </c>
      <c r="L40" s="36">
        <v>4450</v>
      </c>
      <c r="M40" s="24">
        <v>1664.54</v>
      </c>
      <c r="N40" s="56">
        <f t="shared" si="2"/>
        <v>37.405393258426969</v>
      </c>
      <c r="O40" s="36">
        <f t="shared" si="3"/>
        <v>20066.212249273598</v>
      </c>
      <c r="P40" s="24">
        <f t="shared" si="3"/>
        <v>6278.69</v>
      </c>
      <c r="Q40" s="56">
        <f t="shared" si="4"/>
        <v>31.289861394879292</v>
      </c>
      <c r="R40" s="18"/>
      <c r="Z40" s="55"/>
    </row>
    <row r="41" spans="1:26" x14ac:dyDescent="0.25">
      <c r="A41" s="24">
        <v>3</v>
      </c>
      <c r="B41" s="24" t="s">
        <v>50</v>
      </c>
      <c r="C41" s="24">
        <v>477</v>
      </c>
      <c r="D41" s="24">
        <v>0</v>
      </c>
      <c r="E41" s="56">
        <f t="shared" si="0"/>
        <v>0</v>
      </c>
      <c r="F41" s="24">
        <v>0</v>
      </c>
      <c r="G41" s="24">
        <v>0</v>
      </c>
      <c r="H41" s="56">
        <v>0</v>
      </c>
      <c r="I41" s="36">
        <v>489.15273731200006</v>
      </c>
      <c r="J41" s="24">
        <v>243.6</v>
      </c>
      <c r="K41" s="56">
        <f t="shared" si="1"/>
        <v>49.800395953753544</v>
      </c>
      <c r="L41" s="36">
        <v>351</v>
      </c>
      <c r="M41" s="24">
        <v>2472.98</v>
      </c>
      <c r="N41" s="56">
        <f t="shared" si="2"/>
        <v>704.55270655270658</v>
      </c>
      <c r="O41" s="36">
        <f t="shared" si="3"/>
        <v>1317.152737312</v>
      </c>
      <c r="P41" s="24">
        <f t="shared" si="3"/>
        <v>2716.58</v>
      </c>
      <c r="Q41" s="56">
        <f t="shared" si="4"/>
        <v>206.24639216435162</v>
      </c>
      <c r="R41" s="18"/>
      <c r="Z41" s="55"/>
    </row>
    <row r="42" spans="1:26" x14ac:dyDescent="0.25">
      <c r="A42" s="24">
        <v>4</v>
      </c>
      <c r="B42" s="24" t="s">
        <v>51</v>
      </c>
      <c r="C42" s="24">
        <v>165</v>
      </c>
      <c r="D42" s="24">
        <v>0</v>
      </c>
      <c r="E42" s="56">
        <f t="shared" si="0"/>
        <v>0</v>
      </c>
      <c r="F42" s="24">
        <v>47.911999999999999</v>
      </c>
      <c r="G42" s="24">
        <v>0</v>
      </c>
      <c r="H42" s="56">
        <f t="shared" si="5"/>
        <v>0</v>
      </c>
      <c r="I42" s="36">
        <v>298.02399999999994</v>
      </c>
      <c r="J42" s="24">
        <v>0</v>
      </c>
      <c r="K42" s="56">
        <f t="shared" si="1"/>
        <v>0</v>
      </c>
      <c r="L42" s="36">
        <v>196.04410000000001</v>
      </c>
      <c r="M42" s="24">
        <v>0</v>
      </c>
      <c r="N42" s="56">
        <f t="shared" si="2"/>
        <v>0</v>
      </c>
      <c r="O42" s="36">
        <f t="shared" si="3"/>
        <v>659.06809999999996</v>
      </c>
      <c r="P42" s="24">
        <f t="shared" si="3"/>
        <v>0</v>
      </c>
      <c r="Q42" s="56">
        <f t="shared" si="4"/>
        <v>0</v>
      </c>
      <c r="R42" s="18"/>
      <c r="Z42" s="59"/>
    </row>
    <row r="43" spans="1:26" x14ac:dyDescent="0.25">
      <c r="A43" s="25" t="s">
        <v>109</v>
      </c>
      <c r="B43" s="25" t="s">
        <v>57</v>
      </c>
      <c r="C43" s="25">
        <f>C25+C36+C38+C39+C40+C41+C42</f>
        <v>85099</v>
      </c>
      <c r="D43" s="25">
        <f t="shared" ref="D43:M43" si="6">D25+D36+D38+D39+D40+D41+D42</f>
        <v>44363.670000000006</v>
      </c>
      <c r="E43" s="56">
        <f t="shared" si="0"/>
        <v>52.131834686659076</v>
      </c>
      <c r="F43" s="50">
        <f>F25+F36+F38+F39+F40+F41+F42</f>
        <v>55099.799999999988</v>
      </c>
      <c r="G43" s="25">
        <f t="shared" si="6"/>
        <v>32027.190000000002</v>
      </c>
      <c r="H43" s="56">
        <f t="shared" si="5"/>
        <v>58.12578267071752</v>
      </c>
      <c r="I43" s="25">
        <f t="shared" si="6"/>
        <v>60299.235832348801</v>
      </c>
      <c r="J43" s="25">
        <f t="shared" si="6"/>
        <v>77088.489999999991</v>
      </c>
      <c r="K43" s="56">
        <f t="shared" si="1"/>
        <v>127.84322875057769</v>
      </c>
      <c r="L43" s="25">
        <f t="shared" si="6"/>
        <v>35600.657599999999</v>
      </c>
      <c r="M43" s="25">
        <f t="shared" si="6"/>
        <v>18029.080000000002</v>
      </c>
      <c r="N43" s="56">
        <f t="shared" si="2"/>
        <v>50.642547681478788</v>
      </c>
      <c r="O43" s="36">
        <f t="shared" si="3"/>
        <v>180998.89343234882</v>
      </c>
      <c r="P43" s="24">
        <f t="shared" si="3"/>
        <v>139481.24</v>
      </c>
      <c r="Q43" s="56">
        <f t="shared" si="4"/>
        <v>77.061929691925599</v>
      </c>
      <c r="R43" s="18"/>
      <c r="Z43" s="59"/>
    </row>
    <row r="44" spans="1:26" ht="15" customHeight="1" x14ac:dyDescent="0.25">
      <c r="Z44" s="21"/>
    </row>
    <row r="45" spans="1:26" x14ac:dyDescent="0.25">
      <c r="Z45" s="21"/>
    </row>
    <row r="46" spans="1:26" x14ac:dyDescent="0.25">
      <c r="Z46" s="21"/>
    </row>
    <row r="47" spans="1:26" x14ac:dyDescent="0.25">
      <c r="Z47" s="21"/>
    </row>
    <row r="48" spans="1:26" x14ac:dyDescent="0.25">
      <c r="Z48" s="21"/>
    </row>
  </sheetData>
  <mergeCells count="2">
    <mergeCell ref="A1:Q1"/>
    <mergeCell ref="A2:Q2"/>
  </mergeCells>
  <pageMargins left="0.7" right="0.7" top="0.75" bottom="0.75" header="0.3" footer="0.3"/>
  <pageSetup paperSize="9" scale="8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16" sqref="G16"/>
    </sheetView>
  </sheetViews>
  <sheetFormatPr defaultColWidth="9.7109375" defaultRowHeight="16.5" x14ac:dyDescent="0.3"/>
  <cols>
    <col min="1" max="16384" width="9.7109375" style="62"/>
  </cols>
  <sheetData>
    <row r="1" spans="1:12" ht="16.5" customHeight="1" x14ac:dyDescent="0.3">
      <c r="A1" s="436" t="s">
        <v>171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</row>
    <row r="2" spans="1:12" ht="16.5" customHeight="1" x14ac:dyDescent="0.3">
      <c r="A2" s="437" t="s">
        <v>172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2" x14ac:dyDescent="0.3">
      <c r="A3" s="437" t="s">
        <v>74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</row>
    <row r="4" spans="1:12" s="67" customFormat="1" ht="49.5" x14ac:dyDescent="0.25">
      <c r="A4" s="63" t="s">
        <v>93</v>
      </c>
      <c r="B4" s="64" t="s">
        <v>2</v>
      </c>
      <c r="C4" s="63" t="s">
        <v>173</v>
      </c>
      <c r="D4" s="65" t="s">
        <v>174</v>
      </c>
      <c r="E4" s="66" t="s">
        <v>175</v>
      </c>
      <c r="F4" s="65" t="s">
        <v>176</v>
      </c>
      <c r="G4" s="65" t="s">
        <v>177</v>
      </c>
      <c r="H4" s="65" t="s">
        <v>178</v>
      </c>
      <c r="I4" s="65" t="s">
        <v>179</v>
      </c>
      <c r="J4" s="65" t="s">
        <v>180</v>
      </c>
      <c r="K4" s="65" t="s">
        <v>181</v>
      </c>
      <c r="L4" s="65" t="s">
        <v>182</v>
      </c>
    </row>
    <row r="5" spans="1:12" x14ac:dyDescent="0.3">
      <c r="A5" s="68">
        <v>1</v>
      </c>
      <c r="B5" s="69" t="s">
        <v>12</v>
      </c>
      <c r="C5" s="70">
        <v>0</v>
      </c>
      <c r="D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0">
        <v>0</v>
      </c>
      <c r="L5" s="70">
        <v>0</v>
      </c>
    </row>
    <row r="6" spans="1:12" x14ac:dyDescent="0.3">
      <c r="A6" s="68">
        <v>2</v>
      </c>
      <c r="B6" s="69" t="s">
        <v>13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</row>
    <row r="7" spans="1:12" x14ac:dyDescent="0.3">
      <c r="A7" s="68">
        <v>3</v>
      </c>
      <c r="B7" s="69" t="s">
        <v>16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</row>
    <row r="8" spans="1:12" x14ac:dyDescent="0.3">
      <c r="A8" s="68">
        <v>4</v>
      </c>
      <c r="B8" s="69" t="s">
        <v>17</v>
      </c>
      <c r="C8" s="70">
        <v>23</v>
      </c>
      <c r="D8" s="70">
        <v>16</v>
      </c>
      <c r="E8" s="70">
        <v>9.5</v>
      </c>
      <c r="F8" s="70">
        <v>16</v>
      </c>
      <c r="G8" s="70">
        <v>9.5</v>
      </c>
      <c r="H8" s="70">
        <v>16</v>
      </c>
      <c r="I8" s="70">
        <v>9.5</v>
      </c>
      <c r="J8" s="70">
        <f>D8-F8</f>
        <v>0</v>
      </c>
      <c r="K8" s="70">
        <f>D8-H8</f>
        <v>0</v>
      </c>
      <c r="L8" s="70">
        <v>0</v>
      </c>
    </row>
    <row r="9" spans="1:12" x14ac:dyDescent="0.3">
      <c r="A9" s="68">
        <v>5</v>
      </c>
      <c r="B9" s="69" t="s">
        <v>18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</row>
    <row r="10" spans="1:12" x14ac:dyDescent="0.3">
      <c r="A10" s="68">
        <v>6</v>
      </c>
      <c r="B10" s="69" t="s">
        <v>20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</row>
    <row r="11" spans="1:12" x14ac:dyDescent="0.3">
      <c r="A11" s="68">
        <v>7</v>
      </c>
      <c r="B11" s="69" t="s">
        <v>21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</row>
    <row r="12" spans="1:12" x14ac:dyDescent="0.3">
      <c r="A12" s="68">
        <v>8</v>
      </c>
      <c r="B12" s="69" t="s">
        <v>22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</row>
    <row r="13" spans="1:12" x14ac:dyDescent="0.3">
      <c r="A13" s="68">
        <v>9</v>
      </c>
      <c r="B13" s="69" t="s">
        <v>23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</row>
    <row r="14" spans="1:12" x14ac:dyDescent="0.3">
      <c r="A14" s="68">
        <v>10</v>
      </c>
      <c r="B14" s="69" t="s">
        <v>24</v>
      </c>
      <c r="C14" s="70">
        <v>20</v>
      </c>
      <c r="D14" s="70">
        <v>16</v>
      </c>
      <c r="E14" s="70">
        <v>17.8</v>
      </c>
      <c r="F14" s="70">
        <v>4</v>
      </c>
      <c r="G14" s="70">
        <v>1.5</v>
      </c>
      <c r="H14" s="70">
        <v>4</v>
      </c>
      <c r="I14" s="70">
        <v>1.5</v>
      </c>
      <c r="J14" s="70">
        <f>D14-F14</f>
        <v>12</v>
      </c>
      <c r="K14" s="70">
        <f>D14-H14</f>
        <v>12</v>
      </c>
      <c r="L14" s="70">
        <v>0</v>
      </c>
    </row>
    <row r="15" spans="1:12" x14ac:dyDescent="0.3">
      <c r="A15" s="68">
        <v>11</v>
      </c>
      <c r="B15" s="69" t="s">
        <v>25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</row>
    <row r="16" spans="1:12" x14ac:dyDescent="0.3">
      <c r="A16" s="68">
        <v>12</v>
      </c>
      <c r="B16" s="69" t="s">
        <v>26</v>
      </c>
      <c r="C16" s="70">
        <v>292</v>
      </c>
      <c r="D16" s="70">
        <v>332</v>
      </c>
      <c r="E16" s="70">
        <v>381.41</v>
      </c>
      <c r="F16" s="70">
        <v>45</v>
      </c>
      <c r="G16" s="70">
        <v>53.35</v>
      </c>
      <c r="H16" s="70">
        <v>43</v>
      </c>
      <c r="I16" s="70">
        <v>53.8</v>
      </c>
      <c r="J16" s="70">
        <f>D16-F16</f>
        <v>287</v>
      </c>
      <c r="K16" s="70">
        <f>D16-H16</f>
        <v>289</v>
      </c>
      <c r="L16" s="70">
        <v>9</v>
      </c>
    </row>
    <row r="17" spans="1:12" x14ac:dyDescent="0.3">
      <c r="A17" s="68">
        <v>13</v>
      </c>
      <c r="B17" s="69" t="s">
        <v>28</v>
      </c>
      <c r="C17" s="70">
        <v>10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f>D17-F17</f>
        <v>0</v>
      </c>
      <c r="K17" s="70">
        <f>D17-H17</f>
        <v>0</v>
      </c>
      <c r="L17" s="70">
        <v>0</v>
      </c>
    </row>
    <row r="18" spans="1:12" x14ac:dyDescent="0.3">
      <c r="A18" s="71">
        <v>14</v>
      </c>
      <c r="B18" s="69" t="s">
        <v>29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</row>
    <row r="19" spans="1:12" x14ac:dyDescent="0.3">
      <c r="A19" s="72">
        <v>15</v>
      </c>
      <c r="B19" s="69" t="s">
        <v>30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</row>
    <row r="20" spans="1:12" x14ac:dyDescent="0.3">
      <c r="A20" s="72">
        <v>16</v>
      </c>
      <c r="B20" s="69" t="s">
        <v>32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</row>
    <row r="21" spans="1:12" x14ac:dyDescent="0.3">
      <c r="A21" s="73" t="s">
        <v>103</v>
      </c>
      <c r="B21" s="74" t="s">
        <v>57</v>
      </c>
      <c r="C21" s="75">
        <v>345</v>
      </c>
      <c r="D21" s="75">
        <f t="shared" ref="D21:I21" si="0">SUM(D5:D20)</f>
        <v>364</v>
      </c>
      <c r="E21" s="75">
        <f t="shared" si="0"/>
        <v>408.71000000000004</v>
      </c>
      <c r="F21" s="75">
        <f t="shared" si="0"/>
        <v>65</v>
      </c>
      <c r="G21" s="75">
        <f t="shared" si="0"/>
        <v>64.349999999999994</v>
      </c>
      <c r="H21" s="75">
        <f t="shared" si="0"/>
        <v>63</v>
      </c>
      <c r="I21" s="75">
        <f t="shared" si="0"/>
        <v>64.8</v>
      </c>
      <c r="J21" s="75">
        <f>D21-F21</f>
        <v>299</v>
      </c>
      <c r="K21" s="75">
        <f>D21-H21</f>
        <v>301</v>
      </c>
      <c r="L21" s="75">
        <f>SUM(L16:L20)</f>
        <v>9</v>
      </c>
    </row>
    <row r="22" spans="1:12" x14ac:dyDescent="0.3">
      <c r="A22" s="76">
        <v>1</v>
      </c>
      <c r="B22" s="69" t="s">
        <v>183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</row>
    <row r="23" spans="1:12" x14ac:dyDescent="0.3">
      <c r="A23" s="68">
        <v>2</v>
      </c>
      <c r="B23" s="69" t="s">
        <v>34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</row>
    <row r="24" spans="1:12" x14ac:dyDescent="0.3">
      <c r="A24" s="68">
        <v>3</v>
      </c>
      <c r="B24" s="69" t="s">
        <v>42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</row>
    <row r="25" spans="1:12" x14ac:dyDescent="0.3">
      <c r="A25" s="77" t="s">
        <v>104</v>
      </c>
      <c r="B25" s="74" t="s">
        <v>57</v>
      </c>
      <c r="C25" s="75">
        <v>0</v>
      </c>
      <c r="D25" s="75">
        <f t="shared" ref="D25:I25" si="1">SUM(D22:D24)</f>
        <v>0</v>
      </c>
      <c r="E25" s="75">
        <f t="shared" si="1"/>
        <v>0</v>
      </c>
      <c r="F25" s="75">
        <f t="shared" si="1"/>
        <v>0</v>
      </c>
      <c r="G25" s="75">
        <f t="shared" si="1"/>
        <v>0</v>
      </c>
      <c r="H25" s="75">
        <f t="shared" si="1"/>
        <v>0</v>
      </c>
      <c r="I25" s="75">
        <f t="shared" si="1"/>
        <v>0</v>
      </c>
      <c r="J25" s="70"/>
      <c r="K25" s="70"/>
      <c r="L25" s="70"/>
    </row>
    <row r="26" spans="1:12" x14ac:dyDescent="0.3">
      <c r="A26" s="68">
        <v>1</v>
      </c>
      <c r="B26" s="69" t="s">
        <v>46</v>
      </c>
      <c r="C26" s="70">
        <v>1428</v>
      </c>
      <c r="D26" s="70">
        <v>1856</v>
      </c>
      <c r="E26" s="78">
        <v>1422.5260000000001</v>
      </c>
      <c r="F26" s="6">
        <v>1390</v>
      </c>
      <c r="G26" s="79">
        <v>1096.4159999999999</v>
      </c>
      <c r="H26" s="70">
        <v>1347</v>
      </c>
      <c r="I26" s="78">
        <v>1049.1152999999999</v>
      </c>
      <c r="J26" s="70">
        <f>D26-F26</f>
        <v>466</v>
      </c>
      <c r="K26" s="70">
        <f>D26-H26</f>
        <v>509</v>
      </c>
      <c r="L26" s="70">
        <v>16</v>
      </c>
    </row>
    <row r="27" spans="1:12" x14ac:dyDescent="0.3">
      <c r="A27" s="77" t="s">
        <v>105</v>
      </c>
      <c r="B27" s="74" t="s">
        <v>57</v>
      </c>
      <c r="C27" s="75">
        <v>1428</v>
      </c>
      <c r="D27" s="75">
        <f t="shared" ref="D27:I27" si="2">SUM(D26)</f>
        <v>1856</v>
      </c>
      <c r="E27" s="80">
        <f t="shared" si="2"/>
        <v>1422.5260000000001</v>
      </c>
      <c r="F27" s="75">
        <f t="shared" si="2"/>
        <v>1390</v>
      </c>
      <c r="G27" s="81">
        <f t="shared" si="2"/>
        <v>1096.4159999999999</v>
      </c>
      <c r="H27" s="75">
        <f t="shared" si="2"/>
        <v>1347</v>
      </c>
      <c r="I27" s="80">
        <f t="shared" si="2"/>
        <v>1049.1152999999999</v>
      </c>
      <c r="J27" s="75">
        <f>D27-F27</f>
        <v>466</v>
      </c>
      <c r="K27" s="75">
        <f>D27-H27</f>
        <v>509</v>
      </c>
      <c r="L27" s="75">
        <v>16</v>
      </c>
    </row>
    <row r="28" spans="1:12" x14ac:dyDescent="0.3">
      <c r="A28" s="68">
        <v>1</v>
      </c>
      <c r="B28" s="69" t="s">
        <v>48</v>
      </c>
      <c r="C28" s="70">
        <v>331</v>
      </c>
      <c r="D28" s="70">
        <v>351</v>
      </c>
      <c r="E28" s="70">
        <v>265.24</v>
      </c>
      <c r="F28" s="70">
        <v>146</v>
      </c>
      <c r="G28" s="70">
        <v>83.44</v>
      </c>
      <c r="H28" s="70">
        <v>146</v>
      </c>
      <c r="I28" s="70">
        <v>79.44</v>
      </c>
      <c r="J28" s="70">
        <f>D28-F28</f>
        <v>205</v>
      </c>
      <c r="K28" s="70">
        <f>D28-H28</f>
        <v>205</v>
      </c>
      <c r="L28" s="70">
        <v>0</v>
      </c>
    </row>
    <row r="29" spans="1:12" x14ac:dyDescent="0.3">
      <c r="A29" s="71"/>
      <c r="B29" s="82" t="s">
        <v>57</v>
      </c>
      <c r="C29" s="75">
        <v>331</v>
      </c>
      <c r="D29" s="75">
        <f t="shared" ref="D29:I29" si="3">SUM(D28)</f>
        <v>351</v>
      </c>
      <c r="E29" s="75">
        <f t="shared" si="3"/>
        <v>265.24</v>
      </c>
      <c r="F29" s="75">
        <f t="shared" si="3"/>
        <v>146</v>
      </c>
      <c r="G29" s="75">
        <f t="shared" si="3"/>
        <v>83.44</v>
      </c>
      <c r="H29" s="75">
        <f t="shared" si="3"/>
        <v>146</v>
      </c>
      <c r="I29" s="75">
        <f t="shared" si="3"/>
        <v>79.44</v>
      </c>
      <c r="J29" s="75">
        <f>D29-F29</f>
        <v>205</v>
      </c>
      <c r="K29" s="75">
        <f>D29-H29</f>
        <v>205</v>
      </c>
      <c r="L29" s="70">
        <v>0</v>
      </c>
    </row>
    <row r="30" spans="1:12" s="85" customFormat="1" x14ac:dyDescent="0.25">
      <c r="A30" s="438" t="s">
        <v>53</v>
      </c>
      <c r="B30" s="438"/>
      <c r="C30" s="83">
        <f>C29+C27+C25+C21</f>
        <v>2104</v>
      </c>
      <c r="D30" s="83">
        <f t="shared" ref="D30:I30" si="4">D29+D27+D25+D21</f>
        <v>2571</v>
      </c>
      <c r="E30" s="83">
        <f t="shared" si="4"/>
        <v>2096.4760000000001</v>
      </c>
      <c r="F30" s="83">
        <f t="shared" si="4"/>
        <v>1601</v>
      </c>
      <c r="G30" s="83">
        <f t="shared" si="4"/>
        <v>1244.2059999999999</v>
      </c>
      <c r="H30" s="83">
        <f t="shared" si="4"/>
        <v>1556</v>
      </c>
      <c r="I30" s="84">
        <f t="shared" si="4"/>
        <v>1193.3552999999999</v>
      </c>
      <c r="J30" s="83">
        <f>D30-F30</f>
        <v>970</v>
      </c>
      <c r="K30" s="83">
        <f>D30-H30</f>
        <v>1015</v>
      </c>
      <c r="L30" s="83">
        <f>L27+L21</f>
        <v>25</v>
      </c>
    </row>
  </sheetData>
  <mergeCells count="4">
    <mergeCell ref="A1:L1"/>
    <mergeCell ref="A2:L2"/>
    <mergeCell ref="A3:L3"/>
    <mergeCell ref="A30:B30"/>
  </mergeCells>
  <pageMargins left="0.7" right="0.7" top="0.75" bottom="0.75" header="0.3" footer="0.3"/>
  <pageSetup scale="75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49" workbookViewId="0">
      <selection activeCell="I44" sqref="I44"/>
    </sheetView>
  </sheetViews>
  <sheetFormatPr defaultColWidth="9.7109375" defaultRowHeight="15" x14ac:dyDescent="0.25"/>
  <cols>
    <col min="1" max="1" width="7.5703125" customWidth="1"/>
    <col min="2" max="2" width="8.5703125" customWidth="1"/>
    <col min="3" max="3" width="8.140625" customWidth="1"/>
    <col min="5" max="5" width="9.28515625" customWidth="1"/>
    <col min="6" max="6" width="9.140625" customWidth="1"/>
    <col min="12" max="12" width="9.28515625" customWidth="1"/>
  </cols>
  <sheetData>
    <row r="1" spans="1:15" ht="15.75" customHeight="1" x14ac:dyDescent="0.25">
      <c r="A1" s="412" t="s">
        <v>598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</row>
    <row r="2" spans="1:15" ht="15" customHeight="1" x14ac:dyDescent="0.25">
      <c r="A2" s="414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</row>
    <row r="3" spans="1:15" ht="45" x14ac:dyDescent="0.25">
      <c r="A3" s="17" t="s">
        <v>93</v>
      </c>
      <c r="B3" s="17" t="s">
        <v>2</v>
      </c>
      <c r="C3" s="17" t="s">
        <v>184</v>
      </c>
      <c r="D3" s="17" t="s">
        <v>185</v>
      </c>
      <c r="E3" s="17" t="s">
        <v>174</v>
      </c>
      <c r="F3" s="17" t="s">
        <v>861</v>
      </c>
      <c r="G3" s="17" t="s">
        <v>177</v>
      </c>
      <c r="H3" s="17" t="s">
        <v>178</v>
      </c>
      <c r="I3" s="17" t="s">
        <v>179</v>
      </c>
      <c r="J3" s="17" t="s">
        <v>180</v>
      </c>
      <c r="K3" s="17" t="s">
        <v>181</v>
      </c>
      <c r="L3" s="17" t="s">
        <v>182</v>
      </c>
      <c r="N3" s="21"/>
      <c r="O3" s="20"/>
    </row>
    <row r="4" spans="1:15" x14ac:dyDescent="0.25">
      <c r="A4" s="24">
        <v>1</v>
      </c>
      <c r="B4" s="24" t="s">
        <v>12</v>
      </c>
      <c r="C4" s="24">
        <v>6</v>
      </c>
      <c r="D4" s="24">
        <v>43</v>
      </c>
      <c r="E4" s="24">
        <v>1</v>
      </c>
      <c r="F4" s="24">
        <v>0</v>
      </c>
      <c r="G4" s="24">
        <v>0</v>
      </c>
      <c r="H4" s="24">
        <v>0</v>
      </c>
      <c r="I4" s="24">
        <v>0</v>
      </c>
      <c r="J4" s="24">
        <v>1</v>
      </c>
      <c r="K4" s="24">
        <v>2.5</v>
      </c>
      <c r="L4" s="24">
        <v>0</v>
      </c>
      <c r="N4" s="21"/>
      <c r="O4" s="58"/>
    </row>
    <row r="5" spans="1:15" x14ac:dyDescent="0.25">
      <c r="A5" s="24">
        <v>2</v>
      </c>
      <c r="B5" s="24" t="s">
        <v>13</v>
      </c>
      <c r="C5" s="24">
        <v>6</v>
      </c>
      <c r="D5" s="24">
        <v>43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N5" s="21"/>
      <c r="O5" s="58"/>
    </row>
    <row r="6" spans="1:15" x14ac:dyDescent="0.25">
      <c r="A6" s="24">
        <v>3</v>
      </c>
      <c r="B6" s="24" t="s">
        <v>14</v>
      </c>
      <c r="C6" s="24">
        <v>15</v>
      </c>
      <c r="D6" s="24">
        <v>107</v>
      </c>
      <c r="E6" s="24">
        <v>9</v>
      </c>
      <c r="F6" s="24">
        <v>7</v>
      </c>
      <c r="G6" s="24">
        <v>11.28</v>
      </c>
      <c r="H6" s="24">
        <v>7</v>
      </c>
      <c r="I6" s="24">
        <v>15</v>
      </c>
      <c r="J6" s="24">
        <v>1</v>
      </c>
      <c r="K6" s="24">
        <v>1.05</v>
      </c>
      <c r="L6" s="24">
        <v>0</v>
      </c>
      <c r="N6" s="21"/>
      <c r="O6" s="58"/>
    </row>
    <row r="7" spans="1:15" x14ac:dyDescent="0.25">
      <c r="A7" s="24">
        <v>4</v>
      </c>
      <c r="B7" s="24" t="s">
        <v>15</v>
      </c>
      <c r="C7" s="24">
        <v>15</v>
      </c>
      <c r="D7" s="24">
        <v>107</v>
      </c>
      <c r="E7" s="24">
        <v>6</v>
      </c>
      <c r="F7" s="24">
        <v>2</v>
      </c>
      <c r="G7" s="24">
        <v>1.5</v>
      </c>
      <c r="H7" s="24">
        <v>3</v>
      </c>
      <c r="I7" s="24">
        <v>5</v>
      </c>
      <c r="J7" s="24">
        <v>0</v>
      </c>
      <c r="K7" s="24">
        <v>0</v>
      </c>
      <c r="L7" s="24">
        <v>4</v>
      </c>
      <c r="N7" s="21"/>
      <c r="O7" s="58"/>
    </row>
    <row r="8" spans="1:15" x14ac:dyDescent="0.25">
      <c r="A8" s="24">
        <v>5</v>
      </c>
      <c r="B8" s="24" t="s">
        <v>16</v>
      </c>
      <c r="C8" s="24">
        <v>6</v>
      </c>
      <c r="D8" s="24">
        <v>43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N8" s="21"/>
      <c r="O8" s="58"/>
    </row>
    <row r="9" spans="1:15" x14ac:dyDescent="0.25">
      <c r="A9" s="24">
        <v>6</v>
      </c>
      <c r="B9" s="24" t="s">
        <v>17</v>
      </c>
      <c r="C9" s="24">
        <v>34</v>
      </c>
      <c r="D9" s="24">
        <v>243</v>
      </c>
      <c r="E9" s="24">
        <v>21</v>
      </c>
      <c r="F9" s="24">
        <v>8</v>
      </c>
      <c r="G9" s="24">
        <v>11.65</v>
      </c>
      <c r="H9" s="24">
        <v>13</v>
      </c>
      <c r="I9" s="24">
        <v>22.18</v>
      </c>
      <c r="J9" s="24">
        <v>9</v>
      </c>
      <c r="K9" s="24">
        <v>12.73</v>
      </c>
      <c r="L9" s="24">
        <v>4</v>
      </c>
      <c r="N9" s="21"/>
      <c r="O9" s="58"/>
    </row>
    <row r="10" spans="1:15" x14ac:dyDescent="0.25">
      <c r="A10" s="24">
        <v>7</v>
      </c>
      <c r="B10" s="24" t="s">
        <v>18</v>
      </c>
      <c r="C10" s="24">
        <v>25</v>
      </c>
      <c r="D10" s="24">
        <v>179</v>
      </c>
      <c r="E10" s="24">
        <v>5</v>
      </c>
      <c r="F10" s="24">
        <v>2</v>
      </c>
      <c r="G10" s="24">
        <v>3.45</v>
      </c>
      <c r="H10" s="24">
        <v>6</v>
      </c>
      <c r="I10" s="24">
        <v>7.99</v>
      </c>
      <c r="J10" s="24">
        <v>1</v>
      </c>
      <c r="K10" s="24">
        <v>5.25</v>
      </c>
      <c r="L10" s="24">
        <v>1</v>
      </c>
      <c r="N10" s="21"/>
      <c r="O10" s="58"/>
    </row>
    <row r="11" spans="1:15" x14ac:dyDescent="0.25">
      <c r="A11" s="24">
        <v>8</v>
      </c>
      <c r="B11" s="24" t="s">
        <v>19</v>
      </c>
      <c r="C11" s="24">
        <v>6</v>
      </c>
      <c r="D11" s="24">
        <v>43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N11" s="21"/>
      <c r="O11" s="58"/>
    </row>
    <row r="12" spans="1:15" x14ac:dyDescent="0.25">
      <c r="A12" s="24">
        <v>9</v>
      </c>
      <c r="B12" s="24" t="s">
        <v>20</v>
      </c>
      <c r="C12" s="24">
        <v>12</v>
      </c>
      <c r="D12" s="24">
        <v>86</v>
      </c>
      <c r="E12" s="24">
        <v>2</v>
      </c>
      <c r="F12" s="24">
        <v>0</v>
      </c>
      <c r="G12" s="24">
        <v>0</v>
      </c>
      <c r="H12" s="24">
        <v>0</v>
      </c>
      <c r="I12" s="24">
        <v>0</v>
      </c>
      <c r="J12" s="24">
        <v>2</v>
      </c>
      <c r="K12" s="24">
        <v>8.75</v>
      </c>
      <c r="L12" s="24">
        <v>0</v>
      </c>
      <c r="N12" s="21"/>
      <c r="O12" s="58"/>
    </row>
    <row r="13" spans="1:15" x14ac:dyDescent="0.25">
      <c r="A13" s="24">
        <v>10</v>
      </c>
      <c r="B13" s="24" t="s">
        <v>21</v>
      </c>
      <c r="C13" s="24">
        <v>14</v>
      </c>
      <c r="D13" s="24">
        <v>100</v>
      </c>
      <c r="E13" s="24">
        <v>4</v>
      </c>
      <c r="F13" s="24">
        <v>0</v>
      </c>
      <c r="G13" s="24">
        <v>0</v>
      </c>
      <c r="H13" s="24">
        <v>4</v>
      </c>
      <c r="I13" s="24">
        <v>3.25</v>
      </c>
      <c r="J13" s="24">
        <v>4</v>
      </c>
      <c r="K13" s="24">
        <v>6.96</v>
      </c>
      <c r="L13" s="24">
        <v>0</v>
      </c>
      <c r="N13" s="86">
        <v>8</v>
      </c>
      <c r="O13" s="58"/>
    </row>
    <row r="14" spans="1:15" x14ac:dyDescent="0.25">
      <c r="A14" s="24">
        <v>11</v>
      </c>
      <c r="B14" s="24" t="s">
        <v>22</v>
      </c>
      <c r="C14" s="24">
        <v>6</v>
      </c>
      <c r="D14" s="24">
        <v>43</v>
      </c>
      <c r="E14" s="24">
        <v>6</v>
      </c>
      <c r="F14" s="24">
        <v>3</v>
      </c>
      <c r="G14" s="24">
        <v>9.0500000000000007</v>
      </c>
      <c r="H14" s="24">
        <v>2</v>
      </c>
      <c r="I14" s="24">
        <v>4.13</v>
      </c>
      <c r="J14" s="24">
        <v>3</v>
      </c>
      <c r="K14" s="24">
        <v>5.4</v>
      </c>
      <c r="L14" s="24">
        <v>0</v>
      </c>
      <c r="N14" s="21"/>
      <c r="O14" s="58"/>
    </row>
    <row r="15" spans="1:15" x14ac:dyDescent="0.25">
      <c r="A15" s="24">
        <v>12</v>
      </c>
      <c r="B15" s="24" t="s">
        <v>23</v>
      </c>
      <c r="C15" s="24">
        <v>3</v>
      </c>
      <c r="D15" s="24">
        <v>21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N15" s="21"/>
      <c r="O15" s="58"/>
    </row>
    <row r="16" spans="1:15" x14ac:dyDescent="0.25">
      <c r="A16" s="24">
        <v>13</v>
      </c>
      <c r="B16" s="24" t="s">
        <v>24</v>
      </c>
      <c r="C16" s="24">
        <v>27</v>
      </c>
      <c r="D16" s="24">
        <v>193</v>
      </c>
      <c r="E16" s="24">
        <v>8</v>
      </c>
      <c r="F16" s="24">
        <v>2</v>
      </c>
      <c r="G16" s="24">
        <v>2.4500000000000002</v>
      </c>
      <c r="H16" s="24">
        <v>3</v>
      </c>
      <c r="I16" s="24">
        <v>4.59</v>
      </c>
      <c r="J16" s="24">
        <v>2</v>
      </c>
      <c r="K16" s="24">
        <v>3.1</v>
      </c>
      <c r="L16" s="24">
        <v>4</v>
      </c>
      <c r="N16" s="21"/>
      <c r="O16" s="58"/>
    </row>
    <row r="17" spans="1:15" x14ac:dyDescent="0.25">
      <c r="A17" s="24">
        <v>14</v>
      </c>
      <c r="B17" s="24" t="s">
        <v>25</v>
      </c>
      <c r="C17" s="24">
        <v>6</v>
      </c>
      <c r="D17" s="24">
        <v>43</v>
      </c>
      <c r="E17" s="24">
        <v>1</v>
      </c>
      <c r="F17" s="24">
        <v>1</v>
      </c>
      <c r="G17" s="24">
        <v>5</v>
      </c>
      <c r="H17" s="24">
        <v>1</v>
      </c>
      <c r="I17" s="24">
        <v>5</v>
      </c>
      <c r="J17" s="24">
        <v>0</v>
      </c>
      <c r="K17" s="24">
        <v>0</v>
      </c>
      <c r="L17" s="24">
        <v>0</v>
      </c>
      <c r="N17" s="21"/>
      <c r="O17" s="58"/>
    </row>
    <row r="18" spans="1:15" x14ac:dyDescent="0.25">
      <c r="A18" s="24">
        <v>15</v>
      </c>
      <c r="B18" s="24" t="s">
        <v>26</v>
      </c>
      <c r="C18" s="24">
        <v>265</v>
      </c>
      <c r="D18" s="24">
        <v>1894</v>
      </c>
      <c r="E18" s="24">
        <v>328</v>
      </c>
      <c r="F18" s="24">
        <v>158</v>
      </c>
      <c r="G18" s="24">
        <v>206.34</v>
      </c>
      <c r="H18" s="24">
        <v>215</v>
      </c>
      <c r="I18" s="24">
        <v>286.73</v>
      </c>
      <c r="J18" s="24">
        <v>3</v>
      </c>
      <c r="K18" s="24">
        <v>5.43</v>
      </c>
      <c r="L18" s="24">
        <v>167</v>
      </c>
      <c r="N18" s="21"/>
      <c r="O18" s="58"/>
    </row>
    <row r="19" spans="1:15" x14ac:dyDescent="0.25">
      <c r="A19" s="24">
        <v>16</v>
      </c>
      <c r="B19" s="24" t="s">
        <v>27</v>
      </c>
      <c r="C19" s="24">
        <v>12</v>
      </c>
      <c r="D19" s="24">
        <v>86</v>
      </c>
      <c r="E19" s="24">
        <v>1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1</v>
      </c>
      <c r="N19" s="21"/>
      <c r="O19" s="58"/>
    </row>
    <row r="20" spans="1:15" x14ac:dyDescent="0.25">
      <c r="A20" s="24">
        <v>17</v>
      </c>
      <c r="B20" s="24" t="s">
        <v>28</v>
      </c>
      <c r="C20" s="24">
        <v>31</v>
      </c>
      <c r="D20" s="24">
        <v>222</v>
      </c>
      <c r="E20" s="24">
        <v>11</v>
      </c>
      <c r="F20" s="24">
        <v>3</v>
      </c>
      <c r="G20" s="24">
        <v>2.98</v>
      </c>
      <c r="H20" s="24">
        <v>5</v>
      </c>
      <c r="I20" s="24">
        <v>5.28</v>
      </c>
      <c r="J20" s="24">
        <v>1</v>
      </c>
      <c r="K20" s="24">
        <v>1.4</v>
      </c>
      <c r="L20" s="24">
        <v>6</v>
      </c>
      <c r="N20" s="21"/>
      <c r="O20" s="58"/>
    </row>
    <row r="21" spans="1:15" x14ac:dyDescent="0.25">
      <c r="A21" s="24">
        <v>18</v>
      </c>
      <c r="B21" s="24" t="s">
        <v>29</v>
      </c>
      <c r="C21" s="24">
        <v>12</v>
      </c>
      <c r="D21" s="24">
        <v>86</v>
      </c>
      <c r="E21" s="24">
        <v>4</v>
      </c>
      <c r="F21" s="24">
        <v>1</v>
      </c>
      <c r="G21" s="24">
        <v>1.75</v>
      </c>
      <c r="H21" s="24">
        <v>1</v>
      </c>
      <c r="I21" s="24">
        <v>0.6</v>
      </c>
      <c r="J21" s="24">
        <v>2</v>
      </c>
      <c r="K21" s="24">
        <v>5.25</v>
      </c>
      <c r="L21" s="24">
        <v>1</v>
      </c>
      <c r="N21" s="21"/>
      <c r="O21" s="58"/>
    </row>
    <row r="22" spans="1:15" x14ac:dyDescent="0.25">
      <c r="A22" s="24">
        <v>19</v>
      </c>
      <c r="B22" s="24" t="s">
        <v>30</v>
      </c>
      <c r="C22" s="24">
        <v>12</v>
      </c>
      <c r="D22" s="24">
        <v>86</v>
      </c>
      <c r="E22" s="24">
        <v>8</v>
      </c>
      <c r="F22" s="24">
        <v>1</v>
      </c>
      <c r="G22" s="24">
        <v>1.23</v>
      </c>
      <c r="H22" s="24">
        <v>1</v>
      </c>
      <c r="I22" s="24">
        <v>3.5</v>
      </c>
      <c r="J22" s="24">
        <v>4</v>
      </c>
      <c r="K22" s="24">
        <v>4.99</v>
      </c>
      <c r="L22" s="24">
        <v>3</v>
      </c>
      <c r="N22" s="21"/>
      <c r="O22" s="58"/>
    </row>
    <row r="23" spans="1:15" x14ac:dyDescent="0.25">
      <c r="A23" s="24">
        <v>20</v>
      </c>
      <c r="B23" s="24" t="s">
        <v>31</v>
      </c>
      <c r="C23" s="24">
        <v>11</v>
      </c>
      <c r="D23" s="24">
        <v>79</v>
      </c>
      <c r="E23" s="24">
        <v>13</v>
      </c>
      <c r="F23" s="24">
        <v>11</v>
      </c>
      <c r="G23" s="24">
        <v>26.91</v>
      </c>
      <c r="H23" s="24">
        <v>10</v>
      </c>
      <c r="I23" s="24">
        <v>26.65</v>
      </c>
      <c r="J23" s="24">
        <v>0</v>
      </c>
      <c r="K23" s="24">
        <v>0</v>
      </c>
      <c r="L23" s="24">
        <v>5</v>
      </c>
      <c r="N23" s="21"/>
      <c r="O23" s="58"/>
    </row>
    <row r="24" spans="1:15" x14ac:dyDescent="0.25">
      <c r="A24" s="24">
        <v>21</v>
      </c>
      <c r="B24" s="24" t="s">
        <v>32</v>
      </c>
      <c r="C24" s="24">
        <v>12</v>
      </c>
      <c r="D24" s="24">
        <v>86</v>
      </c>
      <c r="E24" s="24">
        <v>2</v>
      </c>
      <c r="F24" s="24">
        <v>0</v>
      </c>
      <c r="G24" s="24">
        <v>0</v>
      </c>
      <c r="H24" s="24">
        <v>2</v>
      </c>
      <c r="I24" s="24">
        <v>7.07</v>
      </c>
      <c r="J24" s="24">
        <v>0</v>
      </c>
      <c r="K24" s="24">
        <v>0</v>
      </c>
      <c r="L24" s="24">
        <v>2</v>
      </c>
      <c r="N24" s="21"/>
      <c r="O24" s="58"/>
    </row>
    <row r="25" spans="1:15" x14ac:dyDescent="0.25">
      <c r="A25" s="25" t="s">
        <v>103</v>
      </c>
      <c r="B25" s="25" t="s">
        <v>57</v>
      </c>
      <c r="C25" s="25">
        <f>SUM(C4:C24)</f>
        <v>536</v>
      </c>
      <c r="D25" s="25">
        <f>SUM(D4:D24)</f>
        <v>3833</v>
      </c>
      <c r="E25" s="25">
        <v>430</v>
      </c>
      <c r="F25" s="25">
        <v>199</v>
      </c>
      <c r="G25" s="25">
        <v>283.58999999999997</v>
      </c>
      <c r="H25" s="25">
        <v>273</v>
      </c>
      <c r="I25" s="25">
        <v>396.97</v>
      </c>
      <c r="J25" s="25">
        <v>33</v>
      </c>
      <c r="K25" s="25">
        <v>62.81</v>
      </c>
      <c r="L25" s="25">
        <v>198</v>
      </c>
      <c r="N25" s="21"/>
      <c r="O25" s="61"/>
    </row>
    <row r="26" spans="1:15" x14ac:dyDescent="0.25">
      <c r="A26" s="24">
        <v>1</v>
      </c>
      <c r="B26" s="24" t="s">
        <v>34</v>
      </c>
      <c r="C26" s="24">
        <v>12</v>
      </c>
      <c r="D26" s="24">
        <v>86</v>
      </c>
      <c r="E26" s="24">
        <v>12</v>
      </c>
      <c r="F26" s="24">
        <v>1</v>
      </c>
      <c r="G26" s="24">
        <v>0.33</v>
      </c>
      <c r="H26" s="24">
        <v>1</v>
      </c>
      <c r="I26" s="24">
        <v>0.33</v>
      </c>
      <c r="J26" s="24">
        <v>11</v>
      </c>
      <c r="K26" s="24">
        <v>25.89</v>
      </c>
      <c r="L26" s="24">
        <v>1</v>
      </c>
      <c r="N26" s="21"/>
      <c r="O26" s="58"/>
    </row>
    <row r="27" spans="1:15" x14ac:dyDescent="0.25">
      <c r="A27" s="24">
        <v>2</v>
      </c>
      <c r="B27" s="24" t="s">
        <v>35</v>
      </c>
      <c r="C27" s="24">
        <v>6</v>
      </c>
      <c r="D27" s="24">
        <v>43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N27" s="21"/>
      <c r="O27" s="58"/>
    </row>
    <row r="28" spans="1:15" x14ac:dyDescent="0.25">
      <c r="A28" s="24">
        <v>3</v>
      </c>
      <c r="B28" s="24" t="s">
        <v>36</v>
      </c>
      <c r="C28" s="24">
        <v>12</v>
      </c>
      <c r="D28" s="24">
        <v>86</v>
      </c>
      <c r="E28" s="24">
        <v>1</v>
      </c>
      <c r="F28" s="24">
        <v>0</v>
      </c>
      <c r="G28" s="24">
        <v>0</v>
      </c>
      <c r="H28" s="24">
        <v>0</v>
      </c>
      <c r="I28" s="24">
        <v>0</v>
      </c>
      <c r="J28" s="24">
        <v>1</v>
      </c>
      <c r="K28" s="24">
        <v>2.14</v>
      </c>
      <c r="L28" s="24">
        <v>0</v>
      </c>
      <c r="N28" s="21"/>
      <c r="O28" s="58"/>
    </row>
    <row r="29" spans="1:15" x14ac:dyDescent="0.25">
      <c r="A29" s="24">
        <v>4</v>
      </c>
      <c r="B29" s="24" t="s">
        <v>37</v>
      </c>
      <c r="C29" s="24">
        <v>6</v>
      </c>
      <c r="D29" s="24">
        <v>43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N29" s="21"/>
      <c r="O29" s="58"/>
    </row>
    <row r="30" spans="1:15" x14ac:dyDescent="0.25">
      <c r="A30" s="24">
        <v>5</v>
      </c>
      <c r="B30" s="24" t="s">
        <v>38</v>
      </c>
      <c r="C30" s="24">
        <v>12</v>
      </c>
      <c r="D30" s="24">
        <v>86</v>
      </c>
      <c r="E30" s="24">
        <v>2</v>
      </c>
      <c r="F30" s="24">
        <v>0</v>
      </c>
      <c r="G30" s="24">
        <v>0</v>
      </c>
      <c r="H30" s="24">
        <v>0</v>
      </c>
      <c r="I30" s="24">
        <v>0</v>
      </c>
      <c r="J30" s="24">
        <v>2</v>
      </c>
      <c r="K30" s="24">
        <v>2.65</v>
      </c>
      <c r="L30" s="24">
        <v>0</v>
      </c>
      <c r="N30" s="21"/>
      <c r="O30" s="58"/>
    </row>
    <row r="31" spans="1:15" x14ac:dyDescent="0.25">
      <c r="A31" s="24">
        <v>6</v>
      </c>
      <c r="B31" s="24" t="s">
        <v>39</v>
      </c>
      <c r="C31" s="24">
        <v>6</v>
      </c>
      <c r="D31" s="24">
        <v>43</v>
      </c>
      <c r="E31" s="24">
        <v>1</v>
      </c>
      <c r="F31" s="24">
        <v>0</v>
      </c>
      <c r="G31" s="24">
        <v>0</v>
      </c>
      <c r="H31" s="24">
        <v>0</v>
      </c>
      <c r="I31" s="24">
        <v>0</v>
      </c>
      <c r="J31" s="24">
        <v>1</v>
      </c>
      <c r="K31" s="24">
        <v>2.5</v>
      </c>
      <c r="L31" s="24">
        <v>0</v>
      </c>
      <c r="N31" s="21"/>
      <c r="O31" s="58"/>
    </row>
    <row r="32" spans="1:15" x14ac:dyDescent="0.25">
      <c r="A32" s="24">
        <v>7</v>
      </c>
      <c r="B32" s="24" t="s">
        <v>40</v>
      </c>
      <c r="C32" s="24">
        <v>6</v>
      </c>
      <c r="D32" s="24">
        <v>43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N32" s="21"/>
      <c r="O32" s="58"/>
    </row>
    <row r="33" spans="1:15" x14ac:dyDescent="0.25">
      <c r="A33" s="24">
        <v>8</v>
      </c>
      <c r="B33" s="24" t="s">
        <v>41</v>
      </c>
      <c r="C33" s="24">
        <v>6</v>
      </c>
      <c r="D33" s="24">
        <v>43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N33" s="21"/>
      <c r="O33" s="58"/>
    </row>
    <row r="34" spans="1:15" ht="30" x14ac:dyDescent="0.25">
      <c r="A34" s="24">
        <v>9</v>
      </c>
      <c r="B34" s="24" t="s">
        <v>42</v>
      </c>
      <c r="C34" s="24"/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N34" s="21"/>
      <c r="O34" s="58"/>
    </row>
    <row r="35" spans="1:15" x14ac:dyDescent="0.25">
      <c r="A35" s="24">
        <v>10</v>
      </c>
      <c r="B35" s="24" t="s">
        <v>43</v>
      </c>
      <c r="C35" s="24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N35" s="21"/>
      <c r="O35" s="58"/>
    </row>
    <row r="36" spans="1:15" x14ac:dyDescent="0.25">
      <c r="A36" s="25" t="s">
        <v>104</v>
      </c>
      <c r="B36" s="25" t="s">
        <v>57</v>
      </c>
      <c r="C36" s="25">
        <f>SUM(C26:C35)</f>
        <v>66</v>
      </c>
      <c r="D36" s="25">
        <f>SUM(D26:D35)</f>
        <v>473</v>
      </c>
      <c r="E36" s="25">
        <v>16</v>
      </c>
      <c r="F36" s="25">
        <v>1</v>
      </c>
      <c r="G36" s="25">
        <v>0.33</v>
      </c>
      <c r="H36" s="25">
        <v>1</v>
      </c>
      <c r="I36" s="25">
        <v>0.33</v>
      </c>
      <c r="J36" s="25">
        <v>15</v>
      </c>
      <c r="K36" s="25">
        <v>33.18</v>
      </c>
      <c r="L36" s="25">
        <v>1</v>
      </c>
      <c r="N36" s="21"/>
      <c r="O36" s="61"/>
    </row>
    <row r="37" spans="1:15" x14ac:dyDescent="0.25">
      <c r="A37" s="87">
        <v>1</v>
      </c>
      <c r="B37" s="24" t="s">
        <v>46</v>
      </c>
      <c r="C37" s="24">
        <v>200</v>
      </c>
      <c r="D37" s="24">
        <v>1429</v>
      </c>
      <c r="E37" s="24">
        <v>224</v>
      </c>
      <c r="F37" s="24">
        <v>60</v>
      </c>
      <c r="G37" s="24">
        <v>115.67</v>
      </c>
      <c r="H37" s="24">
        <v>111</v>
      </c>
      <c r="I37" s="24">
        <v>183</v>
      </c>
      <c r="J37" s="24">
        <v>131</v>
      </c>
      <c r="K37" s="24">
        <v>236.19</v>
      </c>
      <c r="L37" s="24">
        <v>46</v>
      </c>
      <c r="N37" s="21"/>
      <c r="O37" s="58"/>
    </row>
    <row r="38" spans="1:15" x14ac:dyDescent="0.25">
      <c r="A38" s="25" t="s">
        <v>105</v>
      </c>
      <c r="B38" s="25" t="s">
        <v>57</v>
      </c>
      <c r="C38" s="25"/>
      <c r="D38" s="25">
        <f>SUM(D37)</f>
        <v>1429</v>
      </c>
      <c r="E38" s="25">
        <v>224</v>
      </c>
      <c r="F38" s="25">
        <v>60</v>
      </c>
      <c r="G38" s="25">
        <v>115.67</v>
      </c>
      <c r="H38" s="25">
        <v>111</v>
      </c>
      <c r="I38" s="25">
        <v>183</v>
      </c>
      <c r="J38" s="25">
        <v>131</v>
      </c>
      <c r="K38" s="25">
        <v>236.19</v>
      </c>
      <c r="L38" s="25">
        <v>46</v>
      </c>
      <c r="N38" s="21"/>
      <c r="O38" s="61"/>
    </row>
    <row r="39" spans="1:15" x14ac:dyDescent="0.25">
      <c r="A39" s="25">
        <v>1</v>
      </c>
      <c r="B39" s="24" t="s">
        <v>48</v>
      </c>
      <c r="C39" s="24">
        <v>259</v>
      </c>
      <c r="D39" s="24">
        <v>1851</v>
      </c>
      <c r="E39" s="24">
        <v>105</v>
      </c>
      <c r="F39" s="24">
        <v>7</v>
      </c>
      <c r="G39" s="24">
        <v>15.74</v>
      </c>
      <c r="H39" s="24">
        <v>3</v>
      </c>
      <c r="I39" s="24">
        <v>3.16</v>
      </c>
      <c r="J39" s="24">
        <v>78</v>
      </c>
      <c r="K39" s="24">
        <v>151.99</v>
      </c>
      <c r="L39" s="24">
        <v>23</v>
      </c>
      <c r="N39" s="21"/>
      <c r="O39" s="58"/>
    </row>
    <row r="40" spans="1:15" x14ac:dyDescent="0.25">
      <c r="A40" s="24">
        <v>2</v>
      </c>
      <c r="B40" s="88" t="s">
        <v>50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N40" s="21"/>
      <c r="O40" s="58"/>
    </row>
    <row r="41" spans="1:15" x14ac:dyDescent="0.25">
      <c r="A41" s="25">
        <v>3</v>
      </c>
      <c r="B41" s="24" t="s">
        <v>186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N41" s="21"/>
      <c r="O41" s="58"/>
    </row>
    <row r="42" spans="1:15" s="95" customFormat="1" ht="17.25" customHeight="1" x14ac:dyDescent="0.25">
      <c r="A42" s="97">
        <v>4</v>
      </c>
      <c r="B42" s="97" t="s">
        <v>51</v>
      </c>
      <c r="C42" s="97">
        <v>0</v>
      </c>
      <c r="D42" s="98">
        <v>0</v>
      </c>
      <c r="E42" s="97">
        <v>0</v>
      </c>
      <c r="F42" s="97">
        <v>0</v>
      </c>
      <c r="G42" s="97">
        <v>0</v>
      </c>
      <c r="H42" s="97">
        <v>0</v>
      </c>
      <c r="I42" s="97">
        <v>0</v>
      </c>
      <c r="J42" s="97">
        <v>0</v>
      </c>
      <c r="K42" s="97">
        <v>0</v>
      </c>
      <c r="L42" s="97">
        <v>0</v>
      </c>
      <c r="N42" s="96"/>
      <c r="O42" s="99"/>
    </row>
    <row r="43" spans="1:15" s="7" customFormat="1" ht="15" customHeight="1" x14ac:dyDescent="0.25">
      <c r="A43" s="24" t="s">
        <v>156</v>
      </c>
      <c r="B43" s="88" t="s">
        <v>57</v>
      </c>
      <c r="C43" s="25">
        <f>SUM(C39:C42)</f>
        <v>259</v>
      </c>
      <c r="D43" s="90">
        <f>SUM(D39:D42)</f>
        <v>1851</v>
      </c>
      <c r="E43" s="25">
        <v>105</v>
      </c>
      <c r="F43" s="25">
        <v>7</v>
      </c>
      <c r="G43" s="25">
        <v>15.74</v>
      </c>
      <c r="H43" s="25">
        <v>3</v>
      </c>
      <c r="I43" s="25">
        <v>3.16</v>
      </c>
      <c r="J43" s="25">
        <v>78</v>
      </c>
      <c r="K43" s="25">
        <v>151.99</v>
      </c>
      <c r="L43" s="25">
        <v>23</v>
      </c>
      <c r="N43" s="91"/>
      <c r="O43" s="92"/>
    </row>
    <row r="44" spans="1:15" x14ac:dyDescent="0.25">
      <c r="A44" s="440" t="s">
        <v>53</v>
      </c>
      <c r="B44" s="441"/>
      <c r="C44" s="25">
        <f>C25+C36+C37+C43</f>
        <v>1061</v>
      </c>
      <c r="D44" s="8">
        <f>D25+D36+D38+D43</f>
        <v>7586</v>
      </c>
      <c r="E44" s="25">
        <v>775</v>
      </c>
      <c r="F44" s="25">
        <v>267</v>
      </c>
      <c r="G44" s="25">
        <v>415.33</v>
      </c>
      <c r="H44" s="25">
        <v>388</v>
      </c>
      <c r="I44" s="25">
        <v>583.46</v>
      </c>
      <c r="J44" s="25">
        <v>257</v>
      </c>
      <c r="K44" s="25">
        <v>484.17</v>
      </c>
      <c r="L44" s="25">
        <v>268</v>
      </c>
      <c r="M44" s="21"/>
      <c r="N44" s="21"/>
      <c r="O44" s="21"/>
    </row>
    <row r="45" spans="1:15" x14ac:dyDescent="0.25">
      <c r="A45" s="93"/>
      <c r="B45" s="93"/>
      <c r="C45" s="93"/>
      <c r="E45" s="93"/>
      <c r="F45" s="93"/>
      <c r="G45" s="93"/>
      <c r="H45" s="93"/>
      <c r="I45" s="93"/>
      <c r="J45" s="93"/>
      <c r="K45" s="93"/>
      <c r="L45" s="93"/>
      <c r="M45" s="21"/>
      <c r="N45" s="21"/>
      <c r="O45" s="21"/>
    </row>
    <row r="46" spans="1:15" x14ac:dyDescent="0.25">
      <c r="N46" s="21"/>
      <c r="O46" s="21"/>
    </row>
    <row r="47" spans="1:15" x14ac:dyDescent="0.25">
      <c r="D47" s="93"/>
      <c r="N47" s="21"/>
      <c r="O47" s="21"/>
    </row>
    <row r="48" spans="1:15" x14ac:dyDescent="0.25">
      <c r="A48" s="405">
        <v>28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</row>
  </sheetData>
  <mergeCells count="4">
    <mergeCell ref="A1:L1"/>
    <mergeCell ref="A2:L2"/>
    <mergeCell ref="A44:B44"/>
    <mergeCell ref="A48:L48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22" workbookViewId="0">
      <selection activeCell="J14" sqref="J14"/>
    </sheetView>
  </sheetViews>
  <sheetFormatPr defaultColWidth="7.85546875" defaultRowHeight="12.75" x14ac:dyDescent="0.2"/>
  <cols>
    <col min="1" max="1" width="7.140625" style="238" customWidth="1"/>
    <col min="2" max="2" width="10.140625" style="238" customWidth="1"/>
    <col min="3" max="3" width="7.85546875" style="238"/>
    <col min="4" max="4" width="8" style="238" customWidth="1"/>
    <col min="5" max="5" width="7.85546875" style="238"/>
    <col min="6" max="6" width="8.42578125" style="238" customWidth="1"/>
    <col min="7" max="7" width="7.85546875" style="238"/>
    <col min="8" max="8" width="8.5703125" style="238" customWidth="1"/>
    <col min="9" max="9" width="7.85546875" style="238"/>
    <col min="10" max="10" width="8.42578125" style="238" customWidth="1"/>
    <col min="11" max="11" width="7.85546875" style="238"/>
    <col min="12" max="12" width="8.85546875" style="238" customWidth="1"/>
    <col min="13" max="13" width="7.85546875" style="238"/>
    <col min="14" max="14" width="8.7109375" style="238" customWidth="1"/>
    <col min="15" max="15" width="7.85546875" style="238"/>
    <col min="16" max="16" width="8.5703125" style="238" customWidth="1"/>
    <col min="17" max="17" width="7.85546875" style="238"/>
    <col min="18" max="18" width="8.42578125" style="238" customWidth="1"/>
    <col min="19" max="16384" width="7.85546875" style="238"/>
  </cols>
  <sheetData>
    <row r="1" spans="1:19" ht="15.75" customHeight="1" x14ac:dyDescent="0.2">
      <c r="A1" s="414" t="s">
        <v>187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19" x14ac:dyDescent="0.2">
      <c r="A2" s="414" t="s">
        <v>74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19" s="240" customFormat="1" ht="108.75" customHeight="1" x14ac:dyDescent="0.2">
      <c r="A3" s="239" t="s">
        <v>93</v>
      </c>
      <c r="B3" s="239" t="s">
        <v>2</v>
      </c>
      <c r="C3" s="239" t="s">
        <v>184</v>
      </c>
      <c r="D3" s="239" t="s">
        <v>188</v>
      </c>
      <c r="E3" s="239" t="s">
        <v>189</v>
      </c>
      <c r="F3" s="239" t="s">
        <v>190</v>
      </c>
      <c r="G3" s="239" t="s">
        <v>191</v>
      </c>
      <c r="H3" s="239" t="s">
        <v>192</v>
      </c>
      <c r="I3" s="239" t="s">
        <v>193</v>
      </c>
      <c r="J3" s="239" t="s">
        <v>194</v>
      </c>
      <c r="K3" s="239" t="s">
        <v>195</v>
      </c>
      <c r="L3" s="239" t="s">
        <v>196</v>
      </c>
      <c r="M3" s="239" t="s">
        <v>197</v>
      </c>
      <c r="N3" s="239" t="s">
        <v>198</v>
      </c>
      <c r="O3" s="239" t="s">
        <v>199</v>
      </c>
      <c r="P3" s="239" t="s">
        <v>200</v>
      </c>
      <c r="Q3" s="239" t="s">
        <v>201</v>
      </c>
      <c r="R3" s="239" t="s">
        <v>202</v>
      </c>
      <c r="S3" s="239" t="s">
        <v>203</v>
      </c>
    </row>
    <row r="4" spans="1:19" x14ac:dyDescent="0.2">
      <c r="A4" s="237">
        <v>1</v>
      </c>
      <c r="B4" s="237" t="s">
        <v>12</v>
      </c>
      <c r="C4" s="237">
        <v>5</v>
      </c>
      <c r="D4" s="237">
        <v>0</v>
      </c>
      <c r="E4" s="237">
        <v>0</v>
      </c>
      <c r="F4" s="237">
        <v>0</v>
      </c>
      <c r="G4" s="237">
        <v>0</v>
      </c>
      <c r="H4" s="237">
        <v>0</v>
      </c>
      <c r="I4" s="237">
        <v>0</v>
      </c>
      <c r="J4" s="237">
        <v>0</v>
      </c>
      <c r="K4" s="237">
        <v>0</v>
      </c>
      <c r="L4" s="237">
        <v>0</v>
      </c>
      <c r="M4" s="237">
        <v>0</v>
      </c>
      <c r="N4" s="237">
        <v>0</v>
      </c>
      <c r="O4" s="237">
        <v>0</v>
      </c>
      <c r="P4" s="237">
        <v>0</v>
      </c>
      <c r="Q4" s="237">
        <v>0</v>
      </c>
      <c r="R4" s="237">
        <v>0</v>
      </c>
      <c r="S4" s="237">
        <v>0</v>
      </c>
    </row>
    <row r="5" spans="1:19" x14ac:dyDescent="0.2">
      <c r="A5" s="237">
        <v>2</v>
      </c>
      <c r="B5" s="237" t="s">
        <v>13</v>
      </c>
      <c r="C5" s="237">
        <v>5</v>
      </c>
      <c r="D5" s="237">
        <v>0</v>
      </c>
      <c r="E5" s="237">
        <v>0</v>
      </c>
      <c r="F5" s="237">
        <v>0</v>
      </c>
      <c r="G5" s="237">
        <v>0</v>
      </c>
      <c r="H5" s="237">
        <v>0</v>
      </c>
      <c r="I5" s="237">
        <v>0</v>
      </c>
      <c r="J5" s="237">
        <v>0</v>
      </c>
      <c r="K5" s="237">
        <v>0</v>
      </c>
      <c r="L5" s="237">
        <v>0</v>
      </c>
      <c r="M5" s="237">
        <v>0</v>
      </c>
      <c r="N5" s="237">
        <v>0</v>
      </c>
      <c r="O5" s="237">
        <v>0</v>
      </c>
      <c r="P5" s="237">
        <v>0</v>
      </c>
      <c r="Q5" s="237">
        <v>0</v>
      </c>
      <c r="R5" s="237">
        <v>0</v>
      </c>
      <c r="S5" s="237">
        <v>0</v>
      </c>
    </row>
    <row r="6" spans="1:19" x14ac:dyDescent="0.2">
      <c r="A6" s="237">
        <v>3</v>
      </c>
      <c r="B6" s="237" t="s">
        <v>14</v>
      </c>
      <c r="C6" s="237">
        <v>6</v>
      </c>
      <c r="D6" s="237">
        <v>0</v>
      </c>
      <c r="E6" s="237">
        <v>0</v>
      </c>
      <c r="F6" s="237">
        <v>0</v>
      </c>
      <c r="G6" s="237">
        <v>0</v>
      </c>
      <c r="H6" s="237">
        <v>0</v>
      </c>
      <c r="I6" s="237">
        <v>0</v>
      </c>
      <c r="J6" s="237">
        <v>0</v>
      </c>
      <c r="K6" s="237">
        <v>0</v>
      </c>
      <c r="L6" s="237">
        <v>0</v>
      </c>
      <c r="M6" s="237">
        <v>0</v>
      </c>
      <c r="N6" s="237">
        <v>0</v>
      </c>
      <c r="O6" s="237">
        <v>0</v>
      </c>
      <c r="P6" s="237">
        <v>0</v>
      </c>
      <c r="Q6" s="237">
        <v>0</v>
      </c>
      <c r="R6" s="237">
        <v>0</v>
      </c>
      <c r="S6" s="237">
        <v>0</v>
      </c>
    </row>
    <row r="7" spans="1:19" x14ac:dyDescent="0.2">
      <c r="A7" s="237">
        <v>4</v>
      </c>
      <c r="B7" s="237" t="s">
        <v>15</v>
      </c>
      <c r="C7" s="237">
        <v>4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>
        <v>1</v>
      </c>
      <c r="M7" s="237">
        <v>0.09</v>
      </c>
      <c r="N7" s="237">
        <v>0</v>
      </c>
      <c r="O7" s="237">
        <v>0</v>
      </c>
      <c r="P7" s="237">
        <v>0</v>
      </c>
      <c r="Q7" s="237">
        <v>0</v>
      </c>
      <c r="R7" s="237">
        <v>0</v>
      </c>
      <c r="S7" s="237">
        <v>0</v>
      </c>
    </row>
    <row r="8" spans="1:19" x14ac:dyDescent="0.2">
      <c r="A8" s="237">
        <v>5</v>
      </c>
      <c r="B8" s="237" t="s">
        <v>16</v>
      </c>
      <c r="C8" s="237">
        <v>0</v>
      </c>
      <c r="D8" s="237">
        <v>0</v>
      </c>
      <c r="E8" s="237">
        <v>0</v>
      </c>
      <c r="F8" s="237">
        <v>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0</v>
      </c>
      <c r="M8" s="237">
        <v>0</v>
      </c>
      <c r="N8" s="237">
        <v>0</v>
      </c>
      <c r="O8" s="237">
        <v>0</v>
      </c>
      <c r="P8" s="237">
        <v>0</v>
      </c>
      <c r="Q8" s="237">
        <v>0</v>
      </c>
      <c r="R8" s="237">
        <v>0</v>
      </c>
      <c r="S8" s="237">
        <v>0</v>
      </c>
    </row>
    <row r="9" spans="1:19" x14ac:dyDescent="0.2">
      <c r="A9" s="237">
        <v>6</v>
      </c>
      <c r="B9" s="237" t="s">
        <v>17</v>
      </c>
      <c r="C9" s="237">
        <v>0</v>
      </c>
      <c r="D9" s="237">
        <v>2</v>
      </c>
      <c r="E9" s="237">
        <v>3</v>
      </c>
      <c r="F9" s="237">
        <v>0</v>
      </c>
      <c r="G9" s="237">
        <v>0</v>
      </c>
      <c r="H9" s="237">
        <v>2</v>
      </c>
      <c r="I9" s="237">
        <v>4</v>
      </c>
      <c r="J9" s="237">
        <v>2</v>
      </c>
      <c r="K9" s="237">
        <v>4</v>
      </c>
      <c r="L9" s="237">
        <v>13</v>
      </c>
      <c r="M9" s="237">
        <v>16</v>
      </c>
      <c r="N9" s="237">
        <v>0</v>
      </c>
      <c r="O9" s="237">
        <v>0</v>
      </c>
      <c r="P9" s="237">
        <v>10</v>
      </c>
      <c r="Q9" s="237">
        <v>12</v>
      </c>
      <c r="R9" s="237">
        <v>10</v>
      </c>
      <c r="S9" s="237">
        <v>12</v>
      </c>
    </row>
    <row r="10" spans="1:19" x14ac:dyDescent="0.2">
      <c r="A10" s="237">
        <v>7</v>
      </c>
      <c r="B10" s="237" t="s">
        <v>18</v>
      </c>
      <c r="C10" s="237">
        <v>12</v>
      </c>
      <c r="D10" s="237">
        <v>0</v>
      </c>
      <c r="E10" s="237">
        <v>0</v>
      </c>
      <c r="F10" s="237">
        <v>0</v>
      </c>
      <c r="G10" s="237">
        <v>0</v>
      </c>
      <c r="H10" s="237">
        <v>0</v>
      </c>
      <c r="I10" s="237">
        <v>0</v>
      </c>
      <c r="J10" s="237">
        <v>0</v>
      </c>
      <c r="K10" s="237">
        <v>0</v>
      </c>
      <c r="L10" s="237">
        <v>0</v>
      </c>
      <c r="M10" s="237">
        <v>0</v>
      </c>
      <c r="N10" s="237">
        <v>0</v>
      </c>
      <c r="O10" s="237">
        <v>0</v>
      </c>
      <c r="P10" s="237">
        <v>0</v>
      </c>
      <c r="Q10" s="237">
        <v>0</v>
      </c>
      <c r="R10" s="237">
        <v>0</v>
      </c>
      <c r="S10" s="237">
        <v>0</v>
      </c>
    </row>
    <row r="11" spans="1:19" x14ac:dyDescent="0.2">
      <c r="A11" s="237">
        <v>8</v>
      </c>
      <c r="B11" s="237" t="s">
        <v>19</v>
      </c>
      <c r="C11" s="237">
        <v>0</v>
      </c>
      <c r="D11" s="237">
        <v>0</v>
      </c>
      <c r="E11" s="237">
        <v>0</v>
      </c>
      <c r="F11" s="237">
        <v>0</v>
      </c>
      <c r="G11" s="237">
        <v>0</v>
      </c>
      <c r="H11" s="237">
        <v>0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0</v>
      </c>
      <c r="Q11" s="237">
        <v>0</v>
      </c>
      <c r="R11" s="237">
        <v>0</v>
      </c>
      <c r="S11" s="237">
        <v>0</v>
      </c>
    </row>
    <row r="12" spans="1:19" x14ac:dyDescent="0.2">
      <c r="A12" s="237">
        <v>9</v>
      </c>
      <c r="B12" s="237" t="s">
        <v>20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7">
        <v>0</v>
      </c>
      <c r="I12" s="237">
        <v>0</v>
      </c>
      <c r="J12" s="237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  <c r="Q12" s="237">
        <v>0</v>
      </c>
      <c r="R12" s="237">
        <v>0</v>
      </c>
      <c r="S12" s="237">
        <v>0</v>
      </c>
    </row>
    <row r="13" spans="1:19" x14ac:dyDescent="0.2">
      <c r="A13" s="237">
        <v>10</v>
      </c>
      <c r="B13" s="237" t="s">
        <v>21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2</v>
      </c>
      <c r="Q13" s="237">
        <v>1.1200000000000001</v>
      </c>
      <c r="R13" s="237">
        <v>2</v>
      </c>
      <c r="S13" s="237">
        <v>1.1200000000000001</v>
      </c>
    </row>
    <row r="14" spans="1:19" x14ac:dyDescent="0.2">
      <c r="A14" s="237">
        <v>11</v>
      </c>
      <c r="B14" s="237" t="s">
        <v>22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  <c r="H14" s="237">
        <v>1</v>
      </c>
      <c r="I14" s="237">
        <v>0.83</v>
      </c>
      <c r="J14" s="237">
        <v>1</v>
      </c>
      <c r="K14" s="237">
        <v>0.83</v>
      </c>
      <c r="L14" s="237">
        <v>0</v>
      </c>
      <c r="M14" s="237">
        <v>0</v>
      </c>
      <c r="N14" s="237">
        <v>0</v>
      </c>
      <c r="O14" s="237">
        <v>0</v>
      </c>
      <c r="P14" s="237">
        <v>1</v>
      </c>
      <c r="Q14" s="237">
        <v>0.83</v>
      </c>
      <c r="R14" s="237">
        <v>1</v>
      </c>
      <c r="S14" s="237">
        <v>0.83</v>
      </c>
    </row>
    <row r="15" spans="1:19" x14ac:dyDescent="0.2">
      <c r="A15" s="237">
        <v>12</v>
      </c>
      <c r="B15" s="237" t="s">
        <v>23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37">
        <v>0</v>
      </c>
      <c r="R15" s="237">
        <v>0</v>
      </c>
      <c r="S15" s="237">
        <v>0</v>
      </c>
    </row>
    <row r="16" spans="1:19" x14ac:dyDescent="0.2">
      <c r="A16" s="237">
        <v>13</v>
      </c>
      <c r="B16" s="237" t="s">
        <v>24</v>
      </c>
      <c r="C16" s="237">
        <v>20</v>
      </c>
      <c r="D16" s="237">
        <v>24</v>
      </c>
      <c r="E16" s="237">
        <v>2.92</v>
      </c>
      <c r="F16" s="237">
        <v>0</v>
      </c>
      <c r="G16" s="237">
        <v>0</v>
      </c>
      <c r="H16" s="237">
        <v>5</v>
      </c>
      <c r="I16" s="237">
        <v>2.5</v>
      </c>
      <c r="J16" s="237">
        <v>5</v>
      </c>
      <c r="K16" s="237">
        <v>2.5</v>
      </c>
      <c r="L16" s="237">
        <v>50</v>
      </c>
      <c r="M16" s="237">
        <v>4.8</v>
      </c>
      <c r="N16" s="237">
        <v>0</v>
      </c>
      <c r="O16" s="237">
        <v>0</v>
      </c>
      <c r="P16" s="237">
        <v>5</v>
      </c>
      <c r="Q16" s="237">
        <v>2.5</v>
      </c>
      <c r="R16" s="237">
        <v>5</v>
      </c>
      <c r="S16" s="237">
        <v>2.5</v>
      </c>
    </row>
    <row r="17" spans="1:19" x14ac:dyDescent="0.2">
      <c r="A17" s="237">
        <v>14</v>
      </c>
      <c r="B17" s="237" t="s">
        <v>25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</row>
    <row r="18" spans="1:19" x14ac:dyDescent="0.2">
      <c r="A18" s="237">
        <v>15</v>
      </c>
      <c r="B18" s="237" t="s">
        <v>26</v>
      </c>
      <c r="C18" s="237">
        <v>246</v>
      </c>
      <c r="D18" s="237">
        <v>59</v>
      </c>
      <c r="E18" s="237">
        <v>1.2</v>
      </c>
      <c r="F18" s="237">
        <v>5</v>
      </c>
      <c r="G18" s="237">
        <v>3.5</v>
      </c>
      <c r="H18" s="237">
        <v>1</v>
      </c>
      <c r="I18" s="237">
        <v>5</v>
      </c>
      <c r="J18" s="237">
        <v>6</v>
      </c>
      <c r="K18" s="237">
        <v>8.5</v>
      </c>
      <c r="L18" s="237">
        <v>2910</v>
      </c>
      <c r="M18" s="237">
        <v>78.680000000000007</v>
      </c>
      <c r="N18" s="237">
        <v>7</v>
      </c>
      <c r="O18" s="237">
        <v>3.98</v>
      </c>
      <c r="P18" s="237">
        <v>50</v>
      </c>
      <c r="Q18" s="237">
        <v>30.9</v>
      </c>
      <c r="R18" s="237">
        <v>57</v>
      </c>
      <c r="S18" s="237">
        <v>34.880000000000003</v>
      </c>
    </row>
    <row r="19" spans="1:19" x14ac:dyDescent="0.2">
      <c r="A19" s="237">
        <v>16</v>
      </c>
      <c r="B19" s="237" t="s">
        <v>27</v>
      </c>
      <c r="C19" s="237">
        <v>6</v>
      </c>
      <c r="D19" s="237">
        <v>0</v>
      </c>
      <c r="E19" s="237">
        <v>0</v>
      </c>
      <c r="F19" s="237">
        <v>0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  <c r="Q19" s="237">
        <v>0</v>
      </c>
      <c r="R19" s="237">
        <v>0</v>
      </c>
      <c r="S19" s="237">
        <v>0</v>
      </c>
    </row>
    <row r="20" spans="1:19" x14ac:dyDescent="0.2">
      <c r="A20" s="237">
        <v>17</v>
      </c>
      <c r="B20" s="237" t="s">
        <v>28</v>
      </c>
      <c r="C20" s="237">
        <v>10</v>
      </c>
      <c r="D20" s="237">
        <v>0</v>
      </c>
      <c r="E20" s="237">
        <v>0</v>
      </c>
      <c r="F20" s="237">
        <v>0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237">
        <v>26</v>
      </c>
      <c r="M20" s="237">
        <v>1.0900000000000001</v>
      </c>
      <c r="N20" s="237">
        <v>7</v>
      </c>
      <c r="O20" s="237">
        <v>6.95</v>
      </c>
      <c r="P20" s="237">
        <v>7</v>
      </c>
      <c r="Q20" s="237">
        <v>6.95</v>
      </c>
      <c r="R20" s="237">
        <v>14</v>
      </c>
      <c r="S20" s="237">
        <v>13.9</v>
      </c>
    </row>
    <row r="21" spans="1:19" x14ac:dyDescent="0.2">
      <c r="A21" s="237">
        <v>18</v>
      </c>
      <c r="B21" s="237" t="s">
        <v>29</v>
      </c>
      <c r="C21" s="237">
        <v>6</v>
      </c>
      <c r="D21" s="237">
        <v>0</v>
      </c>
      <c r="E21" s="237">
        <v>0</v>
      </c>
      <c r="F21" s="237">
        <v>0</v>
      </c>
      <c r="G21" s="237">
        <v>0</v>
      </c>
      <c r="H21" s="237">
        <v>1</v>
      </c>
      <c r="I21" s="237">
        <v>0.01</v>
      </c>
      <c r="J21" s="237">
        <v>1</v>
      </c>
      <c r="K21" s="237">
        <v>0.01</v>
      </c>
      <c r="L21" s="237">
        <v>0</v>
      </c>
      <c r="M21" s="237">
        <v>0</v>
      </c>
      <c r="N21" s="237">
        <v>12</v>
      </c>
      <c r="O21" s="237">
        <v>6</v>
      </c>
      <c r="P21" s="237">
        <v>0</v>
      </c>
      <c r="Q21" s="237">
        <v>0</v>
      </c>
      <c r="R21" s="237">
        <v>12</v>
      </c>
      <c r="S21" s="237">
        <v>6</v>
      </c>
    </row>
    <row r="22" spans="1:19" x14ac:dyDescent="0.2">
      <c r="A22" s="237">
        <v>19</v>
      </c>
      <c r="B22" s="237" t="s">
        <v>30</v>
      </c>
      <c r="C22" s="237">
        <v>0</v>
      </c>
      <c r="D22" s="237">
        <v>0</v>
      </c>
      <c r="E22" s="237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37">
        <v>0</v>
      </c>
      <c r="R22" s="237">
        <v>0</v>
      </c>
      <c r="S22" s="237">
        <v>0</v>
      </c>
    </row>
    <row r="23" spans="1:19" x14ac:dyDescent="0.2">
      <c r="A23" s="237">
        <v>20</v>
      </c>
      <c r="B23" s="237" t="s">
        <v>31</v>
      </c>
      <c r="C23" s="237">
        <v>6</v>
      </c>
      <c r="D23" s="237">
        <v>0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</row>
    <row r="24" spans="1:19" x14ac:dyDescent="0.2">
      <c r="A24" s="237">
        <v>21</v>
      </c>
      <c r="B24" s="237" t="s">
        <v>32</v>
      </c>
      <c r="C24" s="237">
        <v>0</v>
      </c>
      <c r="D24" s="237">
        <v>0</v>
      </c>
      <c r="E24" s="237">
        <v>0</v>
      </c>
      <c r="F24" s="237">
        <v>0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7">
        <v>0</v>
      </c>
      <c r="O24" s="237">
        <v>0</v>
      </c>
      <c r="P24" s="237">
        <v>0</v>
      </c>
      <c r="Q24" s="237">
        <v>0</v>
      </c>
      <c r="R24" s="237">
        <v>0</v>
      </c>
      <c r="S24" s="237">
        <v>0</v>
      </c>
    </row>
    <row r="25" spans="1:19" x14ac:dyDescent="0.2">
      <c r="A25" s="241" t="s">
        <v>103</v>
      </c>
      <c r="B25" s="241" t="s">
        <v>57</v>
      </c>
      <c r="C25" s="241">
        <v>326</v>
      </c>
      <c r="D25" s="241">
        <v>85</v>
      </c>
      <c r="E25" s="241">
        <v>7.12</v>
      </c>
      <c r="F25" s="241">
        <v>5</v>
      </c>
      <c r="G25" s="241">
        <v>3.5</v>
      </c>
      <c r="H25" s="241">
        <v>10</v>
      </c>
      <c r="I25" s="241">
        <v>12.34</v>
      </c>
      <c r="J25" s="241">
        <v>15</v>
      </c>
      <c r="K25" s="241">
        <v>15.84</v>
      </c>
      <c r="L25" s="241">
        <v>3000</v>
      </c>
      <c r="M25" s="241">
        <v>100.66</v>
      </c>
      <c r="N25" s="241">
        <v>26</v>
      </c>
      <c r="O25" s="241">
        <v>16.93</v>
      </c>
      <c r="P25" s="241">
        <v>75</v>
      </c>
      <c r="Q25" s="241">
        <v>54.3</v>
      </c>
      <c r="R25" s="241">
        <v>101</v>
      </c>
      <c r="S25" s="241">
        <v>71.23</v>
      </c>
    </row>
    <row r="26" spans="1:19" x14ac:dyDescent="0.2">
      <c r="A26" s="237">
        <v>1</v>
      </c>
      <c r="B26" s="237" t="s">
        <v>34</v>
      </c>
      <c r="C26" s="237">
        <v>12</v>
      </c>
      <c r="D26" s="237">
        <v>0</v>
      </c>
      <c r="E26" s="237">
        <v>0</v>
      </c>
      <c r="F26" s="237">
        <v>0</v>
      </c>
      <c r="G26" s="237">
        <v>0</v>
      </c>
      <c r="H26" s="237">
        <v>0</v>
      </c>
      <c r="I26" s="237">
        <v>0</v>
      </c>
      <c r="J26" s="237">
        <v>0</v>
      </c>
      <c r="K26" s="237">
        <v>0</v>
      </c>
      <c r="L26" s="237">
        <v>0</v>
      </c>
      <c r="M26" s="237">
        <v>0</v>
      </c>
      <c r="N26" s="237">
        <v>0</v>
      </c>
      <c r="O26" s="237">
        <v>0</v>
      </c>
      <c r="P26" s="237">
        <v>0</v>
      </c>
      <c r="Q26" s="237">
        <v>0</v>
      </c>
      <c r="R26" s="237">
        <v>0</v>
      </c>
      <c r="S26" s="237">
        <v>0</v>
      </c>
    </row>
    <row r="27" spans="1:19" x14ac:dyDescent="0.2">
      <c r="A27" s="237">
        <v>2</v>
      </c>
      <c r="B27" s="237" t="s">
        <v>35</v>
      </c>
      <c r="C27" s="237">
        <v>0</v>
      </c>
      <c r="D27" s="237">
        <v>0</v>
      </c>
      <c r="E27" s="237">
        <v>0</v>
      </c>
      <c r="F27" s="237">
        <v>0</v>
      </c>
      <c r="G27" s="237">
        <v>0</v>
      </c>
      <c r="H27" s="237">
        <v>0</v>
      </c>
      <c r="I27" s="237">
        <v>0</v>
      </c>
      <c r="J27" s="237">
        <v>0</v>
      </c>
      <c r="K27" s="237">
        <v>0</v>
      </c>
      <c r="L27" s="237">
        <v>0</v>
      </c>
      <c r="M27" s="237">
        <v>0</v>
      </c>
      <c r="N27" s="237">
        <v>0</v>
      </c>
      <c r="O27" s="237">
        <v>0</v>
      </c>
      <c r="P27" s="237">
        <v>0</v>
      </c>
      <c r="Q27" s="237">
        <v>0</v>
      </c>
      <c r="R27" s="237">
        <v>0</v>
      </c>
      <c r="S27" s="237">
        <v>0</v>
      </c>
    </row>
    <row r="28" spans="1:19" x14ac:dyDescent="0.2">
      <c r="A28" s="237">
        <v>3</v>
      </c>
      <c r="B28" s="237" t="s">
        <v>36</v>
      </c>
      <c r="C28" s="237">
        <v>0</v>
      </c>
      <c r="D28" s="237">
        <v>0</v>
      </c>
      <c r="E28" s="237">
        <v>0</v>
      </c>
      <c r="F28" s="237">
        <v>0</v>
      </c>
      <c r="G28" s="237">
        <v>0</v>
      </c>
      <c r="H28" s="237">
        <v>0</v>
      </c>
      <c r="I28" s="237">
        <v>0</v>
      </c>
      <c r="J28" s="237">
        <v>0</v>
      </c>
      <c r="K28" s="237">
        <v>0</v>
      </c>
      <c r="L28" s="237">
        <v>0</v>
      </c>
      <c r="M28" s="237">
        <v>0</v>
      </c>
      <c r="N28" s="237">
        <v>0</v>
      </c>
      <c r="O28" s="237">
        <v>0</v>
      </c>
      <c r="P28" s="237">
        <v>0</v>
      </c>
      <c r="Q28" s="237">
        <v>0</v>
      </c>
      <c r="R28" s="237">
        <v>0</v>
      </c>
      <c r="S28" s="237">
        <v>0</v>
      </c>
    </row>
    <row r="29" spans="1:19" x14ac:dyDescent="0.2">
      <c r="A29" s="237">
        <v>4</v>
      </c>
      <c r="B29" s="237" t="s">
        <v>37</v>
      </c>
      <c r="C29" s="237">
        <v>0</v>
      </c>
      <c r="D29" s="237">
        <v>0</v>
      </c>
      <c r="E29" s="237">
        <v>0</v>
      </c>
      <c r="F29" s="237">
        <v>0</v>
      </c>
      <c r="G29" s="237">
        <v>0</v>
      </c>
      <c r="H29" s="237">
        <v>0</v>
      </c>
      <c r="I29" s="237">
        <v>0</v>
      </c>
      <c r="J29" s="237">
        <v>0</v>
      </c>
      <c r="K29" s="237">
        <v>0</v>
      </c>
      <c r="L29" s="237">
        <v>0</v>
      </c>
      <c r="M29" s="237">
        <v>0</v>
      </c>
      <c r="N29" s="237">
        <v>0</v>
      </c>
      <c r="O29" s="237">
        <v>0</v>
      </c>
      <c r="P29" s="237">
        <v>0</v>
      </c>
      <c r="Q29" s="237">
        <v>0</v>
      </c>
      <c r="R29" s="237">
        <v>0</v>
      </c>
      <c r="S29" s="237">
        <v>0</v>
      </c>
    </row>
    <row r="30" spans="1:19" x14ac:dyDescent="0.2">
      <c r="A30" s="237">
        <v>5</v>
      </c>
      <c r="B30" s="237" t="s">
        <v>38</v>
      </c>
      <c r="C30" s="237">
        <v>6</v>
      </c>
      <c r="D30" s="237">
        <v>0</v>
      </c>
      <c r="E30" s="237">
        <v>0</v>
      </c>
      <c r="F30" s="237">
        <v>0</v>
      </c>
      <c r="G30" s="237">
        <v>0</v>
      </c>
      <c r="H30" s="237">
        <v>0</v>
      </c>
      <c r="I30" s="237">
        <v>0</v>
      </c>
      <c r="J30" s="237">
        <v>0</v>
      </c>
      <c r="K30" s="237">
        <v>0</v>
      </c>
      <c r="L30" s="237">
        <v>0</v>
      </c>
      <c r="M30" s="237">
        <v>0</v>
      </c>
      <c r="N30" s="237">
        <v>0</v>
      </c>
      <c r="O30" s="237">
        <v>0</v>
      </c>
      <c r="P30" s="237">
        <v>0</v>
      </c>
      <c r="Q30" s="237">
        <v>0</v>
      </c>
      <c r="R30" s="237">
        <v>0</v>
      </c>
      <c r="S30" s="237">
        <v>0</v>
      </c>
    </row>
    <row r="31" spans="1:19" x14ac:dyDescent="0.2">
      <c r="A31" s="237">
        <v>6</v>
      </c>
      <c r="B31" s="237" t="s">
        <v>39</v>
      </c>
      <c r="C31" s="237">
        <v>0</v>
      </c>
      <c r="D31" s="237">
        <v>0</v>
      </c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  <c r="O31" s="237">
        <v>0</v>
      </c>
      <c r="P31" s="237">
        <v>0</v>
      </c>
      <c r="Q31" s="237">
        <v>0</v>
      </c>
      <c r="R31" s="237">
        <v>0</v>
      </c>
      <c r="S31" s="237">
        <v>0</v>
      </c>
    </row>
    <row r="32" spans="1:19" x14ac:dyDescent="0.2">
      <c r="A32" s="237">
        <v>7</v>
      </c>
      <c r="B32" s="237" t="s">
        <v>40</v>
      </c>
      <c r="C32" s="237">
        <v>0</v>
      </c>
      <c r="D32" s="237">
        <v>0</v>
      </c>
      <c r="E32" s="237">
        <v>0</v>
      </c>
      <c r="F32" s="237">
        <v>0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  <c r="Q32" s="237">
        <v>0</v>
      </c>
      <c r="R32" s="237">
        <v>0</v>
      </c>
      <c r="S32" s="237">
        <v>0</v>
      </c>
    </row>
    <row r="33" spans="1:19" x14ac:dyDescent="0.2">
      <c r="A33" s="237">
        <v>8</v>
      </c>
      <c r="B33" s="237" t="s">
        <v>41</v>
      </c>
      <c r="C33" s="237">
        <v>0</v>
      </c>
      <c r="D33" s="237">
        <v>0</v>
      </c>
      <c r="E33" s="237">
        <v>0</v>
      </c>
      <c r="F33" s="237">
        <v>0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0</v>
      </c>
      <c r="N33" s="237">
        <v>0</v>
      </c>
      <c r="O33" s="237">
        <v>0</v>
      </c>
      <c r="P33" s="237">
        <v>0</v>
      </c>
      <c r="Q33" s="237">
        <v>0</v>
      </c>
      <c r="R33" s="237">
        <v>0</v>
      </c>
      <c r="S33" s="237">
        <v>0</v>
      </c>
    </row>
    <row r="34" spans="1:19" s="244" customFormat="1" x14ac:dyDescent="0.2">
      <c r="A34" s="242">
        <v>9</v>
      </c>
      <c r="B34" s="243" t="s">
        <v>42</v>
      </c>
      <c r="C34" s="242">
        <v>6</v>
      </c>
      <c r="D34" s="242">
        <v>0</v>
      </c>
      <c r="E34" s="242">
        <v>0</v>
      </c>
      <c r="F34" s="242">
        <v>0</v>
      </c>
      <c r="G34" s="242">
        <v>0</v>
      </c>
      <c r="H34" s="242">
        <v>0</v>
      </c>
      <c r="I34" s="242">
        <v>0</v>
      </c>
      <c r="J34" s="242">
        <v>0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2">
        <v>0</v>
      </c>
      <c r="Q34" s="242">
        <v>0</v>
      </c>
      <c r="R34" s="242">
        <v>0</v>
      </c>
      <c r="S34" s="242">
        <v>0</v>
      </c>
    </row>
    <row r="35" spans="1:19" x14ac:dyDescent="0.2">
      <c r="A35" s="237">
        <v>10</v>
      </c>
      <c r="B35" s="237" t="s">
        <v>43</v>
      </c>
      <c r="C35" s="237">
        <v>0</v>
      </c>
      <c r="D35" s="237">
        <v>0</v>
      </c>
      <c r="E35" s="237">
        <v>0</v>
      </c>
      <c r="F35" s="237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  <c r="Q35" s="237">
        <v>0</v>
      </c>
      <c r="R35" s="237">
        <v>0</v>
      </c>
      <c r="S35" s="237">
        <v>0</v>
      </c>
    </row>
    <row r="36" spans="1:19" x14ac:dyDescent="0.2">
      <c r="A36" s="237">
        <v>11</v>
      </c>
      <c r="B36" s="237" t="s">
        <v>44</v>
      </c>
      <c r="C36" s="237">
        <v>0</v>
      </c>
      <c r="D36" s="237">
        <v>0</v>
      </c>
      <c r="E36" s="237">
        <v>0</v>
      </c>
      <c r="F36" s="237">
        <v>0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0</v>
      </c>
      <c r="Q36" s="237">
        <v>0</v>
      </c>
      <c r="R36" s="237">
        <v>0</v>
      </c>
      <c r="S36" s="237">
        <v>0</v>
      </c>
    </row>
    <row r="37" spans="1:19" x14ac:dyDescent="0.2">
      <c r="A37" s="241" t="s">
        <v>104</v>
      </c>
      <c r="B37" s="241" t="s">
        <v>57</v>
      </c>
      <c r="C37" s="241">
        <v>24</v>
      </c>
      <c r="D37" s="241">
        <v>0</v>
      </c>
      <c r="E37" s="241">
        <v>0</v>
      </c>
      <c r="F37" s="241">
        <v>0</v>
      </c>
      <c r="G37" s="241">
        <v>0</v>
      </c>
      <c r="H37" s="241">
        <v>0</v>
      </c>
      <c r="I37" s="241">
        <v>0</v>
      </c>
      <c r="J37" s="241">
        <v>0</v>
      </c>
      <c r="K37" s="241">
        <v>0</v>
      </c>
      <c r="L37" s="241">
        <v>0</v>
      </c>
      <c r="M37" s="241">
        <v>0</v>
      </c>
      <c r="N37" s="241">
        <v>0</v>
      </c>
      <c r="O37" s="241">
        <v>0</v>
      </c>
      <c r="P37" s="241">
        <v>0</v>
      </c>
      <c r="Q37" s="241">
        <v>0</v>
      </c>
      <c r="R37" s="241">
        <v>0</v>
      </c>
      <c r="S37" s="241">
        <v>0</v>
      </c>
    </row>
    <row r="38" spans="1:19" x14ac:dyDescent="0.2">
      <c r="A38" s="237">
        <v>1</v>
      </c>
      <c r="B38" s="237" t="s">
        <v>46</v>
      </c>
      <c r="C38" s="237">
        <v>1382</v>
      </c>
      <c r="D38" s="237">
        <v>4739</v>
      </c>
      <c r="E38" s="237">
        <v>536.61</v>
      </c>
      <c r="F38" s="237">
        <v>1334</v>
      </c>
      <c r="G38" s="237">
        <v>1138.51</v>
      </c>
      <c r="H38" s="237">
        <v>1607</v>
      </c>
      <c r="I38" s="237">
        <v>1314.39</v>
      </c>
      <c r="J38" s="237">
        <v>2941</v>
      </c>
      <c r="K38" s="237">
        <v>2452.9</v>
      </c>
      <c r="L38" s="237">
        <v>11988</v>
      </c>
      <c r="M38" s="237">
        <v>1560.54</v>
      </c>
      <c r="N38" s="237">
        <v>1426</v>
      </c>
      <c r="O38" s="237">
        <v>897.06</v>
      </c>
      <c r="P38" s="237">
        <v>2065</v>
      </c>
      <c r="Q38" s="237">
        <v>1396.77</v>
      </c>
      <c r="R38" s="237">
        <v>3491</v>
      </c>
      <c r="S38" s="237">
        <v>2293.83</v>
      </c>
    </row>
    <row r="39" spans="1:19" x14ac:dyDescent="0.2">
      <c r="A39" s="241" t="s">
        <v>105</v>
      </c>
      <c r="B39" s="241" t="s">
        <v>57</v>
      </c>
      <c r="C39" s="241">
        <v>1382</v>
      </c>
      <c r="D39" s="241">
        <v>4739</v>
      </c>
      <c r="E39" s="241">
        <v>536.61</v>
      </c>
      <c r="F39" s="241">
        <v>1334</v>
      </c>
      <c r="G39" s="241">
        <v>1138.51</v>
      </c>
      <c r="H39" s="241">
        <v>1607</v>
      </c>
      <c r="I39" s="241">
        <v>1314.39</v>
      </c>
      <c r="J39" s="241">
        <v>2941</v>
      </c>
      <c r="K39" s="241">
        <v>2452.9</v>
      </c>
      <c r="L39" s="241">
        <v>11988</v>
      </c>
      <c r="M39" s="241">
        <v>1560.54</v>
      </c>
      <c r="N39" s="241">
        <v>1426</v>
      </c>
      <c r="O39" s="241">
        <v>897.06</v>
      </c>
      <c r="P39" s="241">
        <v>2065</v>
      </c>
      <c r="Q39" s="241">
        <v>1396.77</v>
      </c>
      <c r="R39" s="241">
        <v>3491</v>
      </c>
      <c r="S39" s="241">
        <v>2293.83</v>
      </c>
    </row>
    <row r="40" spans="1:19" x14ac:dyDescent="0.2">
      <c r="A40" s="237">
        <v>1</v>
      </c>
      <c r="B40" s="237" t="s">
        <v>48</v>
      </c>
      <c r="C40" s="237">
        <v>285</v>
      </c>
      <c r="D40" s="237">
        <v>8</v>
      </c>
      <c r="E40" s="237">
        <v>0.28000000000000003</v>
      </c>
      <c r="F40" s="237">
        <v>103</v>
      </c>
      <c r="G40" s="237">
        <v>66.3</v>
      </c>
      <c r="H40" s="237">
        <v>0</v>
      </c>
      <c r="I40" s="237">
        <v>0</v>
      </c>
      <c r="J40" s="237">
        <v>103</v>
      </c>
      <c r="K40" s="237">
        <v>66.3</v>
      </c>
      <c r="L40" s="237">
        <v>2901</v>
      </c>
      <c r="M40" s="237">
        <v>340.32</v>
      </c>
      <c r="N40" s="237">
        <v>130</v>
      </c>
      <c r="O40" s="237">
        <v>96.71</v>
      </c>
      <c r="P40" s="237">
        <v>194</v>
      </c>
      <c r="Q40" s="237">
        <v>74.88</v>
      </c>
      <c r="R40" s="237">
        <v>324</v>
      </c>
      <c r="S40" s="237">
        <v>171.59</v>
      </c>
    </row>
    <row r="41" spans="1:19" x14ac:dyDescent="0.2">
      <c r="A41" s="237">
        <v>2</v>
      </c>
      <c r="B41" s="237" t="s">
        <v>49</v>
      </c>
      <c r="C41" s="237">
        <v>0</v>
      </c>
      <c r="D41" s="237">
        <v>0</v>
      </c>
      <c r="E41" s="237">
        <v>0</v>
      </c>
      <c r="F41" s="237">
        <v>0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0</v>
      </c>
      <c r="P41" s="237">
        <v>0</v>
      </c>
      <c r="Q41" s="237">
        <v>0</v>
      </c>
      <c r="R41" s="237">
        <v>0</v>
      </c>
      <c r="S41" s="237">
        <v>0</v>
      </c>
    </row>
    <row r="42" spans="1:19" x14ac:dyDescent="0.2">
      <c r="A42" s="237">
        <v>3</v>
      </c>
      <c r="B42" s="237" t="s">
        <v>50</v>
      </c>
      <c r="C42" s="237">
        <v>24</v>
      </c>
      <c r="D42" s="237">
        <v>0</v>
      </c>
      <c r="E42" s="237">
        <v>0</v>
      </c>
      <c r="F42" s="237">
        <v>0</v>
      </c>
      <c r="G42" s="237">
        <v>0</v>
      </c>
      <c r="H42" s="237">
        <v>0</v>
      </c>
      <c r="I42" s="237">
        <v>0</v>
      </c>
      <c r="J42" s="237">
        <v>0</v>
      </c>
      <c r="K42" s="237">
        <v>0</v>
      </c>
      <c r="L42" s="237">
        <v>0</v>
      </c>
      <c r="M42" s="237">
        <v>0</v>
      </c>
      <c r="N42" s="237">
        <v>0</v>
      </c>
      <c r="O42" s="237">
        <v>0</v>
      </c>
      <c r="P42" s="237">
        <v>0</v>
      </c>
      <c r="Q42" s="237">
        <v>0</v>
      </c>
      <c r="R42" s="237">
        <v>0</v>
      </c>
      <c r="S42" s="237">
        <v>0</v>
      </c>
    </row>
    <row r="43" spans="1:19" x14ac:dyDescent="0.2">
      <c r="A43" s="237">
        <v>4</v>
      </c>
      <c r="B43" s="237" t="s">
        <v>51</v>
      </c>
      <c r="C43" s="237">
        <v>0</v>
      </c>
      <c r="D43" s="237">
        <v>0</v>
      </c>
      <c r="E43" s="237">
        <v>0</v>
      </c>
      <c r="F43" s="237">
        <v>0</v>
      </c>
      <c r="G43" s="237">
        <v>0</v>
      </c>
      <c r="H43" s="237">
        <v>0</v>
      </c>
      <c r="I43" s="237">
        <v>0</v>
      </c>
      <c r="J43" s="237">
        <v>0</v>
      </c>
      <c r="K43" s="237">
        <v>0</v>
      </c>
      <c r="L43" s="237">
        <v>0</v>
      </c>
      <c r="M43" s="237">
        <v>0</v>
      </c>
      <c r="N43" s="237">
        <v>0</v>
      </c>
      <c r="O43" s="237">
        <v>0</v>
      </c>
      <c r="P43" s="237">
        <v>0</v>
      </c>
      <c r="Q43" s="237">
        <v>0</v>
      </c>
      <c r="R43" s="237">
        <v>0</v>
      </c>
      <c r="S43" s="237">
        <v>0</v>
      </c>
    </row>
    <row r="44" spans="1:19" s="244" customFormat="1" x14ac:dyDescent="0.2">
      <c r="A44" s="242" t="s">
        <v>156</v>
      </c>
      <c r="B44" s="242" t="s">
        <v>204</v>
      </c>
      <c r="C44" s="242">
        <f t="shared" ref="C44:S44" si="0">SUM(C40:C43)</f>
        <v>309</v>
      </c>
      <c r="D44" s="242">
        <f t="shared" si="0"/>
        <v>8</v>
      </c>
      <c r="E44" s="242">
        <f t="shared" si="0"/>
        <v>0.28000000000000003</v>
      </c>
      <c r="F44" s="242">
        <f t="shared" si="0"/>
        <v>103</v>
      </c>
      <c r="G44" s="242">
        <f t="shared" si="0"/>
        <v>66.3</v>
      </c>
      <c r="H44" s="242">
        <f t="shared" si="0"/>
        <v>0</v>
      </c>
      <c r="I44" s="242">
        <f t="shared" si="0"/>
        <v>0</v>
      </c>
      <c r="J44" s="242">
        <f t="shared" si="0"/>
        <v>103</v>
      </c>
      <c r="K44" s="242">
        <f t="shared" si="0"/>
        <v>66.3</v>
      </c>
      <c r="L44" s="242">
        <f t="shared" si="0"/>
        <v>2901</v>
      </c>
      <c r="M44" s="242">
        <f t="shared" si="0"/>
        <v>340.32</v>
      </c>
      <c r="N44" s="242">
        <f t="shared" si="0"/>
        <v>130</v>
      </c>
      <c r="O44" s="242">
        <f t="shared" si="0"/>
        <v>96.71</v>
      </c>
      <c r="P44" s="242">
        <f t="shared" si="0"/>
        <v>194</v>
      </c>
      <c r="Q44" s="242">
        <f t="shared" si="0"/>
        <v>74.88</v>
      </c>
      <c r="R44" s="242">
        <f t="shared" si="0"/>
        <v>324</v>
      </c>
      <c r="S44" s="242">
        <f t="shared" si="0"/>
        <v>171.59</v>
      </c>
    </row>
    <row r="45" spans="1:19" x14ac:dyDescent="0.2">
      <c r="A45" s="241" t="s">
        <v>109</v>
      </c>
      <c r="B45" s="241" t="s">
        <v>57</v>
      </c>
      <c r="C45" s="241">
        <f>C44+C39+C37+C25</f>
        <v>2041</v>
      </c>
      <c r="D45" s="241">
        <v>4832</v>
      </c>
      <c r="E45" s="241">
        <v>544.01</v>
      </c>
      <c r="F45" s="241">
        <v>1442</v>
      </c>
      <c r="G45" s="241">
        <v>1208.31</v>
      </c>
      <c r="H45" s="241">
        <v>1617</v>
      </c>
      <c r="I45" s="241">
        <v>1326.73</v>
      </c>
      <c r="J45" s="241">
        <v>3059</v>
      </c>
      <c r="K45" s="241">
        <v>2535.04</v>
      </c>
      <c r="L45" s="241">
        <v>17889</v>
      </c>
      <c r="M45" s="241">
        <v>2001.52</v>
      </c>
      <c r="N45" s="241">
        <v>1582</v>
      </c>
      <c r="O45" s="241">
        <v>1010.7</v>
      </c>
      <c r="P45" s="241">
        <v>2334</v>
      </c>
      <c r="Q45" s="241">
        <v>1525.95</v>
      </c>
      <c r="R45" s="241">
        <v>3916</v>
      </c>
      <c r="S45" s="241">
        <v>2536.65</v>
      </c>
    </row>
    <row r="46" spans="1:19" ht="15" customHeight="1" x14ac:dyDescent="0.2"/>
  </sheetData>
  <mergeCells count="2">
    <mergeCell ref="A1:S1"/>
    <mergeCell ref="A2:S2"/>
  </mergeCells>
  <pageMargins left="0.7" right="0.7" top="0.75" bottom="0.75" header="0.3" footer="0.3"/>
  <pageSetup paperSize="9" scale="85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7" workbookViewId="0">
      <selection activeCell="D14" sqref="D14"/>
    </sheetView>
  </sheetViews>
  <sheetFormatPr defaultColWidth="9.140625" defaultRowHeight="15" x14ac:dyDescent="0.25"/>
  <sheetData>
    <row r="1" spans="1:11" ht="15.75" customHeight="1" x14ac:dyDescent="0.25">
      <c r="A1" s="412" t="s">
        <v>205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x14ac:dyDescent="0.25">
      <c r="A2" s="414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s="23" customFormat="1" ht="78" customHeight="1" x14ac:dyDescent="0.25">
      <c r="A3" s="22" t="s">
        <v>93</v>
      </c>
      <c r="B3" s="22" t="s">
        <v>2</v>
      </c>
      <c r="C3" s="22" t="s">
        <v>184</v>
      </c>
      <c r="D3" s="22" t="s">
        <v>206</v>
      </c>
      <c r="E3" s="22" t="s">
        <v>207</v>
      </c>
      <c r="F3" s="22" t="s">
        <v>208</v>
      </c>
      <c r="G3" s="22" t="s">
        <v>209</v>
      </c>
      <c r="H3" s="22" t="s">
        <v>210</v>
      </c>
      <c r="I3" s="22" t="s">
        <v>211</v>
      </c>
      <c r="J3" s="22" t="s">
        <v>212</v>
      </c>
      <c r="K3" s="22" t="s">
        <v>213</v>
      </c>
    </row>
    <row r="4" spans="1:11" x14ac:dyDescent="0.25">
      <c r="A4" s="24">
        <v>1</v>
      </c>
      <c r="B4" s="24" t="s">
        <v>12</v>
      </c>
      <c r="C4" s="24">
        <v>3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</row>
    <row r="5" spans="1:11" x14ac:dyDescent="0.25">
      <c r="A5" s="24">
        <v>2</v>
      </c>
      <c r="B5" s="24" t="s">
        <v>13</v>
      </c>
      <c r="C5" s="24">
        <v>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</row>
    <row r="6" spans="1:11" x14ac:dyDescent="0.25">
      <c r="A6" s="24">
        <v>3</v>
      </c>
      <c r="B6" s="24" t="s">
        <v>14</v>
      </c>
      <c r="C6" s="24">
        <v>9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</row>
    <row r="7" spans="1:11" x14ac:dyDescent="0.25">
      <c r="A7" s="24">
        <v>4</v>
      </c>
      <c r="B7" s="24" t="s">
        <v>15</v>
      </c>
      <c r="C7" s="24">
        <v>1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</row>
    <row r="8" spans="1:11" x14ac:dyDescent="0.25">
      <c r="A8" s="24">
        <v>5</v>
      </c>
      <c r="B8" s="24" t="s">
        <v>16</v>
      </c>
      <c r="C8" s="24">
        <v>1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</row>
    <row r="9" spans="1:11" x14ac:dyDescent="0.25">
      <c r="A9" s="24">
        <v>6</v>
      </c>
      <c r="B9" s="24" t="s">
        <v>17</v>
      </c>
      <c r="C9" s="24">
        <v>17</v>
      </c>
      <c r="D9" s="24">
        <v>2</v>
      </c>
      <c r="E9" s="24">
        <v>3</v>
      </c>
      <c r="F9" s="24">
        <v>1</v>
      </c>
      <c r="G9" s="24">
        <v>1</v>
      </c>
      <c r="H9" s="24">
        <v>0</v>
      </c>
      <c r="I9" s="24">
        <v>0</v>
      </c>
      <c r="J9" s="24">
        <v>1</v>
      </c>
      <c r="K9" s="24">
        <v>2.5</v>
      </c>
    </row>
    <row r="10" spans="1:11" x14ac:dyDescent="0.25">
      <c r="A10" s="24">
        <v>7</v>
      </c>
      <c r="B10" s="24" t="s">
        <v>18</v>
      </c>
      <c r="C10" s="24">
        <v>17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</row>
    <row r="11" spans="1:11" x14ac:dyDescent="0.25">
      <c r="A11" s="24">
        <v>8</v>
      </c>
      <c r="B11" s="24" t="s">
        <v>19</v>
      </c>
      <c r="C11" s="24">
        <v>1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</row>
    <row r="12" spans="1:11" x14ac:dyDescent="0.25">
      <c r="A12" s="24">
        <v>9</v>
      </c>
      <c r="B12" s="24" t="s">
        <v>20</v>
      </c>
      <c r="C12" s="24">
        <v>3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</row>
    <row r="13" spans="1:11" x14ac:dyDescent="0.25">
      <c r="A13" s="24">
        <v>10</v>
      </c>
      <c r="B13" s="24" t="s">
        <v>21</v>
      </c>
      <c r="C13" s="24">
        <v>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</row>
    <row r="14" spans="1:11" x14ac:dyDescent="0.25">
      <c r="A14" s="24">
        <v>11</v>
      </c>
      <c r="B14" s="24" t="s">
        <v>22</v>
      </c>
      <c r="C14" s="24">
        <v>3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</row>
    <row r="15" spans="1:11" x14ac:dyDescent="0.25">
      <c r="A15" s="24">
        <v>12</v>
      </c>
      <c r="B15" s="24" t="s">
        <v>23</v>
      </c>
      <c r="C15" s="24">
        <v>1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</row>
    <row r="16" spans="1:11" x14ac:dyDescent="0.25">
      <c r="A16" s="24">
        <v>13</v>
      </c>
      <c r="B16" s="24" t="s">
        <v>24</v>
      </c>
      <c r="C16" s="24">
        <v>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</row>
    <row r="17" spans="1:11" x14ac:dyDescent="0.25">
      <c r="A17" s="24">
        <v>14</v>
      </c>
      <c r="B17" s="24" t="s">
        <v>25</v>
      </c>
      <c r="C17" s="24">
        <v>1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</row>
    <row r="18" spans="1:11" x14ac:dyDescent="0.25">
      <c r="A18" s="24">
        <v>15</v>
      </c>
      <c r="B18" s="24" t="s">
        <v>26</v>
      </c>
      <c r="C18" s="24">
        <v>114</v>
      </c>
      <c r="D18" s="24">
        <v>0</v>
      </c>
      <c r="E18" s="24">
        <v>0</v>
      </c>
      <c r="F18" s="24">
        <v>0</v>
      </c>
      <c r="G18" s="24">
        <v>0</v>
      </c>
      <c r="H18" s="24">
        <v>12</v>
      </c>
      <c r="I18" s="24">
        <v>5.28</v>
      </c>
      <c r="J18" s="24">
        <v>12</v>
      </c>
      <c r="K18" s="24">
        <v>5.28</v>
      </c>
    </row>
    <row r="19" spans="1:11" x14ac:dyDescent="0.25">
      <c r="A19" s="24">
        <v>16</v>
      </c>
      <c r="B19" s="24" t="s">
        <v>27</v>
      </c>
      <c r="C19" s="24">
        <v>1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</row>
    <row r="20" spans="1:11" x14ac:dyDescent="0.25">
      <c r="A20" s="24">
        <v>17</v>
      </c>
      <c r="B20" s="24" t="s">
        <v>28</v>
      </c>
      <c r="C20" s="24">
        <v>17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</row>
    <row r="21" spans="1:11" x14ac:dyDescent="0.25">
      <c r="A21" s="24">
        <v>18</v>
      </c>
      <c r="B21" s="24" t="s">
        <v>29</v>
      </c>
      <c r="C21" s="24">
        <v>17</v>
      </c>
      <c r="D21" s="24">
        <v>0</v>
      </c>
      <c r="E21" s="24">
        <v>0</v>
      </c>
      <c r="F21" s="24">
        <v>1</v>
      </c>
      <c r="G21" s="24">
        <v>0.01</v>
      </c>
      <c r="H21" s="24">
        <v>28</v>
      </c>
      <c r="I21" s="24">
        <v>20.92</v>
      </c>
      <c r="J21" s="24">
        <v>7</v>
      </c>
      <c r="K21" s="24">
        <v>0.14000000000000001</v>
      </c>
    </row>
    <row r="22" spans="1:11" x14ac:dyDescent="0.25">
      <c r="A22" s="24">
        <v>19</v>
      </c>
      <c r="B22" s="24" t="s">
        <v>30</v>
      </c>
      <c r="C22" s="24">
        <v>9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1:11" x14ac:dyDescent="0.25">
      <c r="A23" s="24">
        <v>20</v>
      </c>
      <c r="B23" s="24" t="s">
        <v>31</v>
      </c>
      <c r="C23" s="24">
        <v>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</row>
    <row r="24" spans="1:11" x14ac:dyDescent="0.25">
      <c r="A24" s="24">
        <v>21</v>
      </c>
      <c r="B24" s="24" t="s">
        <v>32</v>
      </c>
      <c r="C24" s="24">
        <v>5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</row>
    <row r="25" spans="1:11" x14ac:dyDescent="0.25">
      <c r="A25" s="25" t="s">
        <v>103</v>
      </c>
      <c r="B25" s="25" t="s">
        <v>57</v>
      </c>
      <c r="C25" s="25">
        <v>241</v>
      </c>
      <c r="D25" s="25">
        <v>2</v>
      </c>
      <c r="E25" s="25">
        <v>3</v>
      </c>
      <c r="F25" s="25">
        <v>2</v>
      </c>
      <c r="G25" s="25">
        <v>1.01</v>
      </c>
      <c r="H25" s="25">
        <v>40</v>
      </c>
      <c r="I25" s="25">
        <v>26.2</v>
      </c>
      <c r="J25" s="25">
        <v>20</v>
      </c>
      <c r="K25" s="25">
        <v>7.92</v>
      </c>
    </row>
    <row r="26" spans="1:11" x14ac:dyDescent="0.25">
      <c r="A26" s="24">
        <v>1</v>
      </c>
      <c r="B26" s="24" t="s">
        <v>34</v>
      </c>
      <c r="C26" s="24">
        <v>82</v>
      </c>
      <c r="D26" s="24">
        <v>35</v>
      </c>
      <c r="E26" s="24">
        <v>2.13</v>
      </c>
      <c r="F26" s="24">
        <v>150</v>
      </c>
      <c r="G26" s="24">
        <v>33.58</v>
      </c>
      <c r="H26" s="24">
        <v>250</v>
      </c>
      <c r="I26" s="24">
        <v>19.899999999999999</v>
      </c>
      <c r="J26" s="24">
        <v>252</v>
      </c>
      <c r="K26" s="24">
        <v>30.91</v>
      </c>
    </row>
    <row r="27" spans="1:11" x14ac:dyDescent="0.25">
      <c r="A27" s="24">
        <v>2</v>
      </c>
      <c r="B27" s="24" t="s">
        <v>35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</row>
    <row r="28" spans="1:11" x14ac:dyDescent="0.25">
      <c r="A28" s="24">
        <v>3</v>
      </c>
      <c r="B28" s="24" t="s">
        <v>36</v>
      </c>
      <c r="C28" s="24">
        <v>8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1:11" x14ac:dyDescent="0.25">
      <c r="A29" s="24">
        <v>4</v>
      </c>
      <c r="B29" s="24" t="s">
        <v>37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</row>
    <row r="30" spans="1:11" x14ac:dyDescent="0.25">
      <c r="A30" s="24">
        <v>5</v>
      </c>
      <c r="B30" s="24" t="s">
        <v>38</v>
      </c>
      <c r="C30" s="24">
        <v>5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</row>
    <row r="31" spans="1:11" x14ac:dyDescent="0.25">
      <c r="A31" s="24">
        <v>6</v>
      </c>
      <c r="B31" s="24" t="s">
        <v>39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1:11" x14ac:dyDescent="0.25">
      <c r="A32" s="24">
        <v>7</v>
      </c>
      <c r="B32" s="24" t="s">
        <v>40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</row>
    <row r="33" spans="1:11" x14ac:dyDescent="0.25">
      <c r="A33" s="24">
        <v>8</v>
      </c>
      <c r="B33" s="24" t="s">
        <v>41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</row>
    <row r="34" spans="1:11" ht="30" x14ac:dyDescent="0.25">
      <c r="A34" s="24">
        <v>9</v>
      </c>
      <c r="B34" s="24" t="s">
        <v>42</v>
      </c>
      <c r="C34" s="24">
        <v>5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</row>
    <row r="35" spans="1:11" x14ac:dyDescent="0.25">
      <c r="A35" s="24">
        <v>10</v>
      </c>
      <c r="B35" s="24" t="s">
        <v>43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</row>
    <row r="36" spans="1:11" x14ac:dyDescent="0.25">
      <c r="A36" s="24">
        <v>11</v>
      </c>
      <c r="B36" s="24" t="s">
        <v>44</v>
      </c>
      <c r="C36" s="24">
        <v>0</v>
      </c>
      <c r="D36" s="24">
        <v>0</v>
      </c>
      <c r="E36" s="24">
        <v>0</v>
      </c>
      <c r="F36" s="24">
        <v>6461</v>
      </c>
      <c r="G36" s="24">
        <v>999.99</v>
      </c>
      <c r="H36" s="24">
        <v>0</v>
      </c>
      <c r="I36" s="24">
        <v>0</v>
      </c>
      <c r="J36" s="24">
        <v>6461</v>
      </c>
      <c r="K36" s="24">
        <v>999.99</v>
      </c>
    </row>
    <row r="37" spans="1:11" x14ac:dyDescent="0.25">
      <c r="A37" s="25" t="s">
        <v>104</v>
      </c>
      <c r="B37" s="25" t="s">
        <v>57</v>
      </c>
      <c r="C37" s="25">
        <v>100</v>
      </c>
      <c r="D37" s="25">
        <v>35</v>
      </c>
      <c r="E37" s="25">
        <v>2.13</v>
      </c>
      <c r="F37" s="25">
        <v>6611</v>
      </c>
      <c r="G37" s="25">
        <f>SUM(G26:G36)</f>
        <v>1033.57</v>
      </c>
      <c r="H37" s="25">
        <v>250</v>
      </c>
      <c r="I37" s="25">
        <v>19.899999999999999</v>
      </c>
      <c r="J37" s="25">
        <v>252</v>
      </c>
      <c r="K37" s="25">
        <f>SUM(K26:K36)</f>
        <v>1030.9000000000001</v>
      </c>
    </row>
    <row r="38" spans="1:11" x14ac:dyDescent="0.25">
      <c r="A38" s="24">
        <v>1</v>
      </c>
      <c r="B38" s="24" t="s">
        <v>46</v>
      </c>
      <c r="C38" s="24">
        <v>120</v>
      </c>
      <c r="D38" s="24">
        <v>2</v>
      </c>
      <c r="E38" s="24">
        <v>0.04</v>
      </c>
      <c r="F38" s="24">
        <v>2</v>
      </c>
      <c r="G38" s="24">
        <v>1.4</v>
      </c>
      <c r="H38" s="24">
        <v>84</v>
      </c>
      <c r="I38" s="24">
        <v>2.88</v>
      </c>
      <c r="J38" s="24">
        <v>19</v>
      </c>
      <c r="K38" s="24">
        <v>10.52</v>
      </c>
    </row>
    <row r="39" spans="1:11" x14ac:dyDescent="0.25">
      <c r="A39" s="25" t="s">
        <v>105</v>
      </c>
      <c r="B39" s="25" t="s">
        <v>57</v>
      </c>
      <c r="C39" s="25">
        <v>120</v>
      </c>
      <c r="D39" s="25">
        <v>2</v>
      </c>
      <c r="E39" s="25">
        <v>0.04</v>
      </c>
      <c r="F39" s="25">
        <v>2</v>
      </c>
      <c r="G39" s="25">
        <v>1.4</v>
      </c>
      <c r="H39" s="25">
        <v>84</v>
      </c>
      <c r="I39" s="25">
        <v>2.88</v>
      </c>
      <c r="J39" s="25">
        <v>19</v>
      </c>
      <c r="K39" s="25">
        <v>10.52</v>
      </c>
    </row>
    <row r="40" spans="1:11" x14ac:dyDescent="0.25">
      <c r="A40" s="24">
        <v>1</v>
      </c>
      <c r="B40" s="24" t="s">
        <v>48</v>
      </c>
      <c r="C40" s="24">
        <v>112</v>
      </c>
      <c r="D40" s="24">
        <v>4</v>
      </c>
      <c r="E40" s="24">
        <v>8.4700000000000006</v>
      </c>
      <c r="F40" s="24">
        <v>8</v>
      </c>
      <c r="G40" s="24">
        <v>8.58</v>
      </c>
      <c r="H40" s="24">
        <v>122</v>
      </c>
      <c r="I40" s="24">
        <v>8.4700000000000006</v>
      </c>
      <c r="J40" s="24">
        <v>1248</v>
      </c>
      <c r="K40" s="24">
        <v>657.67</v>
      </c>
    </row>
    <row r="41" spans="1:11" x14ac:dyDescent="0.25">
      <c r="A41" s="24">
        <v>2</v>
      </c>
      <c r="B41" s="24" t="s">
        <v>49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</row>
    <row r="42" spans="1:11" x14ac:dyDescent="0.25">
      <c r="A42" s="24">
        <v>3</v>
      </c>
      <c r="B42" s="24" t="s">
        <v>50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</row>
    <row r="43" spans="1:11" x14ac:dyDescent="0.25">
      <c r="A43" s="24">
        <v>4</v>
      </c>
      <c r="B43" s="24" t="s">
        <v>51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</row>
    <row r="44" spans="1:11" x14ac:dyDescent="0.25">
      <c r="A44" s="25" t="s">
        <v>156</v>
      </c>
      <c r="B44" s="25" t="s">
        <v>57</v>
      </c>
      <c r="C44" s="90">
        <f t="shared" ref="C44:K44" si="0">SUM(C40:C43)</f>
        <v>112</v>
      </c>
      <c r="D44" s="90">
        <f t="shared" si="0"/>
        <v>4</v>
      </c>
      <c r="E44" s="90">
        <f t="shared" si="0"/>
        <v>8.4700000000000006</v>
      </c>
      <c r="F44" s="90">
        <f t="shared" si="0"/>
        <v>8</v>
      </c>
      <c r="G44" s="90">
        <f t="shared" si="0"/>
        <v>8.58</v>
      </c>
      <c r="H44" s="90">
        <f t="shared" si="0"/>
        <v>122</v>
      </c>
      <c r="I44" s="90">
        <f t="shared" si="0"/>
        <v>8.4700000000000006</v>
      </c>
      <c r="J44" s="90">
        <f t="shared" si="0"/>
        <v>1248</v>
      </c>
      <c r="K44" s="90">
        <f t="shared" si="0"/>
        <v>657.67</v>
      </c>
    </row>
    <row r="45" spans="1:11" s="46" customFormat="1" ht="15" customHeight="1" x14ac:dyDescent="0.25">
      <c r="A45" s="100"/>
      <c r="B45" s="101" t="s">
        <v>57</v>
      </c>
      <c r="C45" s="102">
        <f>C44+C39+C37+C25</f>
        <v>573</v>
      </c>
      <c r="D45" s="102">
        <f>D44+D39+D37+D25</f>
        <v>43</v>
      </c>
      <c r="E45" s="102">
        <f>E44+E39+E37+E25</f>
        <v>13.64</v>
      </c>
      <c r="F45" s="103">
        <v>6623</v>
      </c>
      <c r="G45" s="103">
        <f>G44+G39+G37+G25</f>
        <v>1044.56</v>
      </c>
      <c r="H45" s="103">
        <f>H44+H39+H37+H25</f>
        <v>496</v>
      </c>
      <c r="I45" s="103">
        <f>I44+I39+I37+I25</f>
        <v>57.45</v>
      </c>
      <c r="J45" s="103">
        <f>J44+J39+J37+J25</f>
        <v>1539</v>
      </c>
      <c r="K45" s="103">
        <f>K44+K39+K37+K25</f>
        <v>1707.0100000000002</v>
      </c>
    </row>
    <row r="46" spans="1:11" x14ac:dyDescent="0.25">
      <c r="A46" s="25"/>
      <c r="B46" s="25"/>
      <c r="C46" s="104"/>
      <c r="D46" s="104"/>
      <c r="E46" s="104"/>
      <c r="F46" s="104"/>
      <c r="G46" s="104"/>
      <c r="H46" s="104"/>
      <c r="I46" s="104"/>
      <c r="J46" s="104"/>
      <c r="K46" s="104"/>
    </row>
  </sheetData>
  <mergeCells count="2">
    <mergeCell ref="A1:K1"/>
    <mergeCell ref="A2:K2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34" workbookViewId="0">
      <selection activeCell="G49" sqref="G49"/>
    </sheetView>
  </sheetViews>
  <sheetFormatPr defaultColWidth="12.42578125" defaultRowHeight="15" x14ac:dyDescent="0.25"/>
  <sheetData>
    <row r="1" spans="1:12" ht="15.75" customHeight="1" x14ac:dyDescent="0.25">
      <c r="A1" s="412" t="s">
        <v>214</v>
      </c>
      <c r="B1" s="413"/>
      <c r="C1" s="413"/>
      <c r="D1" s="413"/>
      <c r="E1" s="413"/>
      <c r="F1" s="413"/>
      <c r="G1" s="413"/>
    </row>
    <row r="2" spans="1:12" x14ac:dyDescent="0.25">
      <c r="A2" s="414" t="s">
        <v>215</v>
      </c>
      <c r="B2" s="413"/>
      <c r="C2" s="413"/>
      <c r="D2" s="413"/>
      <c r="E2" s="413"/>
      <c r="F2" s="413"/>
      <c r="G2" s="413"/>
    </row>
    <row r="3" spans="1:12" s="18" customFormat="1" ht="45" x14ac:dyDescent="0.25">
      <c r="A3" s="17" t="s">
        <v>93</v>
      </c>
      <c r="B3" s="17" t="s">
        <v>2</v>
      </c>
      <c r="C3" s="17" t="s">
        <v>184</v>
      </c>
      <c r="D3" s="17" t="s">
        <v>216</v>
      </c>
      <c r="E3" s="17" t="s">
        <v>217</v>
      </c>
      <c r="F3" s="17" t="s">
        <v>218</v>
      </c>
      <c r="G3" s="17" t="s">
        <v>219</v>
      </c>
      <c r="H3"/>
      <c r="I3"/>
      <c r="J3"/>
      <c r="K3"/>
      <c r="L3"/>
    </row>
    <row r="4" spans="1:12" x14ac:dyDescent="0.25">
      <c r="A4" s="24">
        <v>1</v>
      </c>
      <c r="B4" s="24" t="s">
        <v>12</v>
      </c>
      <c r="C4" s="19">
        <v>75</v>
      </c>
      <c r="D4" s="24">
        <v>0</v>
      </c>
      <c r="E4" s="24">
        <v>0</v>
      </c>
      <c r="F4" s="24">
        <v>0</v>
      </c>
      <c r="G4" s="24">
        <v>0</v>
      </c>
    </row>
    <row r="5" spans="1:12" x14ac:dyDescent="0.25">
      <c r="A5" s="24">
        <v>2</v>
      </c>
      <c r="B5" s="24" t="s">
        <v>13</v>
      </c>
      <c r="C5" s="19">
        <v>0</v>
      </c>
      <c r="D5" s="24">
        <v>0</v>
      </c>
      <c r="E5" s="24">
        <v>0</v>
      </c>
      <c r="F5" s="24">
        <v>0</v>
      </c>
      <c r="G5" s="24">
        <v>0</v>
      </c>
    </row>
    <row r="6" spans="1:12" x14ac:dyDescent="0.25">
      <c r="A6" s="24">
        <v>3</v>
      </c>
      <c r="B6" s="24" t="s">
        <v>14</v>
      </c>
      <c r="C6" s="19">
        <v>311</v>
      </c>
      <c r="D6" s="24">
        <v>0</v>
      </c>
      <c r="E6" s="24">
        <v>0</v>
      </c>
      <c r="F6" s="24">
        <v>540</v>
      </c>
      <c r="G6" s="24">
        <v>243.77</v>
      </c>
    </row>
    <row r="7" spans="1:12" x14ac:dyDescent="0.25">
      <c r="A7" s="24">
        <v>4</v>
      </c>
      <c r="B7" s="24" t="s">
        <v>15</v>
      </c>
      <c r="C7" s="19">
        <v>132</v>
      </c>
      <c r="D7" s="24">
        <v>40</v>
      </c>
      <c r="E7" s="24">
        <v>40</v>
      </c>
      <c r="F7" s="24">
        <v>120</v>
      </c>
      <c r="G7" s="24">
        <v>114</v>
      </c>
    </row>
    <row r="8" spans="1:12" x14ac:dyDescent="0.25">
      <c r="A8" s="24">
        <v>5</v>
      </c>
      <c r="B8" s="24" t="s">
        <v>16</v>
      </c>
      <c r="C8" s="19">
        <v>0</v>
      </c>
      <c r="D8" s="24">
        <v>0</v>
      </c>
      <c r="E8" s="24">
        <v>0</v>
      </c>
      <c r="F8" s="24">
        <v>0</v>
      </c>
      <c r="G8" s="24">
        <v>0</v>
      </c>
    </row>
    <row r="9" spans="1:12" x14ac:dyDescent="0.25">
      <c r="A9" s="24">
        <v>6</v>
      </c>
      <c r="B9" s="24" t="s">
        <v>17</v>
      </c>
      <c r="C9" s="19">
        <v>1441</v>
      </c>
      <c r="D9" s="24">
        <v>20</v>
      </c>
      <c r="E9" s="24">
        <v>14.9</v>
      </c>
      <c r="F9" s="24">
        <v>165</v>
      </c>
      <c r="G9" s="24">
        <v>104.29</v>
      </c>
    </row>
    <row r="10" spans="1:12" x14ac:dyDescent="0.25">
      <c r="A10" s="24">
        <v>7</v>
      </c>
      <c r="B10" s="24" t="s">
        <v>32</v>
      </c>
      <c r="C10" s="19">
        <v>338</v>
      </c>
      <c r="D10" s="24">
        <v>0</v>
      </c>
      <c r="E10" s="24">
        <v>0</v>
      </c>
      <c r="F10" s="24">
        <v>0</v>
      </c>
      <c r="G10" s="24">
        <v>0</v>
      </c>
    </row>
    <row r="11" spans="1:12" x14ac:dyDescent="0.25">
      <c r="A11" s="24">
        <v>8</v>
      </c>
      <c r="B11" s="24" t="s">
        <v>18</v>
      </c>
      <c r="C11" s="19">
        <v>1907</v>
      </c>
      <c r="D11" s="24">
        <v>0</v>
      </c>
      <c r="E11" s="24">
        <v>0</v>
      </c>
      <c r="F11" s="24">
        <v>0</v>
      </c>
      <c r="G11" s="24">
        <v>0</v>
      </c>
    </row>
    <row r="12" spans="1:12" x14ac:dyDescent="0.25">
      <c r="A12" s="24">
        <v>9</v>
      </c>
      <c r="B12" s="24" t="s">
        <v>19</v>
      </c>
      <c r="C12" s="19">
        <v>0</v>
      </c>
      <c r="D12" s="24">
        <v>0</v>
      </c>
      <c r="E12" s="24">
        <v>0</v>
      </c>
      <c r="F12" s="24">
        <v>0</v>
      </c>
      <c r="G12" s="24">
        <v>0</v>
      </c>
    </row>
    <row r="13" spans="1:12" x14ac:dyDescent="0.25">
      <c r="A13" s="24">
        <v>10</v>
      </c>
      <c r="B13" s="24" t="s">
        <v>20</v>
      </c>
      <c r="C13" s="19">
        <v>132</v>
      </c>
      <c r="D13" s="24">
        <v>0</v>
      </c>
      <c r="E13" s="24">
        <v>0</v>
      </c>
      <c r="F13" s="24">
        <v>1</v>
      </c>
      <c r="G13" s="24">
        <v>0.15</v>
      </c>
    </row>
    <row r="14" spans="1:12" x14ac:dyDescent="0.25">
      <c r="A14" s="24">
        <v>11</v>
      </c>
      <c r="B14" s="24" t="s">
        <v>21</v>
      </c>
      <c r="C14" s="19">
        <v>338</v>
      </c>
      <c r="D14" s="24">
        <v>0</v>
      </c>
      <c r="E14" s="24">
        <v>0</v>
      </c>
      <c r="F14" s="24">
        <v>119</v>
      </c>
      <c r="G14" s="24">
        <v>51.93</v>
      </c>
    </row>
    <row r="15" spans="1:12" x14ac:dyDescent="0.25">
      <c r="A15" s="24">
        <v>12</v>
      </c>
      <c r="B15" s="24" t="s">
        <v>22</v>
      </c>
      <c r="C15" s="19">
        <v>207</v>
      </c>
      <c r="D15" s="24">
        <v>0</v>
      </c>
      <c r="E15" s="24">
        <v>0</v>
      </c>
      <c r="F15" s="24">
        <v>0</v>
      </c>
      <c r="G15" s="24">
        <v>0</v>
      </c>
    </row>
    <row r="16" spans="1:12" x14ac:dyDescent="0.25">
      <c r="A16" s="24">
        <v>13</v>
      </c>
      <c r="B16" s="24" t="s">
        <v>23</v>
      </c>
      <c r="C16" s="19">
        <v>0</v>
      </c>
      <c r="D16" s="24">
        <v>0</v>
      </c>
      <c r="E16" s="24">
        <v>0</v>
      </c>
      <c r="F16" s="24">
        <v>0</v>
      </c>
      <c r="G16" s="24">
        <v>0</v>
      </c>
    </row>
    <row r="17" spans="1:10" x14ac:dyDescent="0.25">
      <c r="A17" s="24">
        <v>14</v>
      </c>
      <c r="B17" s="24" t="s">
        <v>24</v>
      </c>
      <c r="C17" s="19">
        <v>1192</v>
      </c>
      <c r="D17" s="24">
        <v>26</v>
      </c>
      <c r="E17" s="24">
        <v>22.35</v>
      </c>
      <c r="F17" s="24">
        <v>96</v>
      </c>
      <c r="G17" s="24">
        <v>64.17</v>
      </c>
    </row>
    <row r="18" spans="1:10" x14ac:dyDescent="0.25">
      <c r="A18" s="24">
        <v>15</v>
      </c>
      <c r="B18" s="24" t="s">
        <v>25</v>
      </c>
      <c r="C18" s="19">
        <v>0</v>
      </c>
      <c r="D18" s="24">
        <v>0</v>
      </c>
      <c r="E18" s="24">
        <v>0</v>
      </c>
      <c r="F18" s="24">
        <v>0</v>
      </c>
      <c r="G18" s="24">
        <v>0</v>
      </c>
    </row>
    <row r="19" spans="1:10" x14ac:dyDescent="0.25">
      <c r="A19" s="24">
        <v>16</v>
      </c>
      <c r="B19" s="24" t="s">
        <v>26</v>
      </c>
      <c r="C19" s="19">
        <v>26647</v>
      </c>
      <c r="D19" s="24">
        <v>38290</v>
      </c>
      <c r="E19" s="24">
        <v>22697.38</v>
      </c>
      <c r="F19" s="24">
        <v>54757</v>
      </c>
      <c r="G19" s="24">
        <v>31484.3</v>
      </c>
    </row>
    <row r="20" spans="1:10" x14ac:dyDescent="0.25">
      <c r="A20" s="24">
        <v>17</v>
      </c>
      <c r="B20" s="24" t="s">
        <v>27</v>
      </c>
      <c r="C20" s="19">
        <v>517</v>
      </c>
      <c r="D20" s="24">
        <v>18</v>
      </c>
      <c r="E20" s="24">
        <v>11.71</v>
      </c>
      <c r="F20" s="24">
        <v>58</v>
      </c>
      <c r="G20" s="24">
        <v>25.18</v>
      </c>
    </row>
    <row r="21" spans="1:10" x14ac:dyDescent="0.25">
      <c r="A21" s="24">
        <v>18</v>
      </c>
      <c r="B21" s="24" t="s">
        <v>28</v>
      </c>
      <c r="C21" s="19">
        <v>2423</v>
      </c>
      <c r="D21" s="24">
        <v>91</v>
      </c>
      <c r="E21" s="24">
        <v>50.1</v>
      </c>
      <c r="F21" s="24">
        <v>542</v>
      </c>
      <c r="G21" s="24">
        <v>256.25</v>
      </c>
    </row>
    <row r="22" spans="1:10" x14ac:dyDescent="0.25">
      <c r="A22" s="24">
        <v>19</v>
      </c>
      <c r="B22" s="24" t="s">
        <v>29</v>
      </c>
      <c r="C22" s="19">
        <v>1934</v>
      </c>
      <c r="D22" s="24">
        <v>140</v>
      </c>
      <c r="E22" s="24">
        <v>24.64</v>
      </c>
      <c r="F22" s="24">
        <v>4</v>
      </c>
      <c r="G22" s="24">
        <v>1.1599999999999999</v>
      </c>
    </row>
    <row r="23" spans="1:10" x14ac:dyDescent="0.25">
      <c r="A23" s="24">
        <v>20</v>
      </c>
      <c r="B23" s="24" t="s">
        <v>30</v>
      </c>
      <c r="C23" s="19">
        <v>1198</v>
      </c>
      <c r="D23" s="24">
        <v>2</v>
      </c>
      <c r="E23" s="24">
        <v>1.77</v>
      </c>
      <c r="F23" s="24">
        <v>66</v>
      </c>
      <c r="G23" s="24">
        <v>31.97</v>
      </c>
    </row>
    <row r="24" spans="1:10" x14ac:dyDescent="0.25">
      <c r="A24" s="24">
        <v>21</v>
      </c>
      <c r="B24" s="24" t="s">
        <v>31</v>
      </c>
      <c r="C24" s="19">
        <v>180</v>
      </c>
      <c r="D24" s="24">
        <v>0</v>
      </c>
      <c r="E24" s="24">
        <v>0</v>
      </c>
      <c r="F24" s="24">
        <v>0</v>
      </c>
      <c r="G24" s="24">
        <v>0</v>
      </c>
    </row>
    <row r="25" spans="1:10" s="7" customFormat="1" x14ac:dyDescent="0.25">
      <c r="A25" s="25" t="s">
        <v>103</v>
      </c>
      <c r="B25" s="25" t="s">
        <v>57</v>
      </c>
      <c r="C25" s="105">
        <f>SUM(C4:C24)</f>
        <v>38972</v>
      </c>
      <c r="D25" s="25">
        <v>38627</v>
      </c>
      <c r="E25" s="25">
        <v>22862.85</v>
      </c>
      <c r="F25" s="25">
        <v>56468</v>
      </c>
      <c r="G25" s="25">
        <v>32377.17</v>
      </c>
      <c r="H25"/>
      <c r="I25"/>
      <c r="J25"/>
    </row>
    <row r="26" spans="1:10" x14ac:dyDescent="0.25">
      <c r="A26" s="24">
        <v>1</v>
      </c>
      <c r="B26" s="24" t="s">
        <v>38</v>
      </c>
      <c r="C26" s="24">
        <v>919</v>
      </c>
      <c r="D26" s="24">
        <v>0</v>
      </c>
      <c r="E26" s="24">
        <v>0</v>
      </c>
      <c r="F26" s="24">
        <v>0</v>
      </c>
      <c r="G26" s="24">
        <v>0</v>
      </c>
    </row>
    <row r="27" spans="1:10" x14ac:dyDescent="0.25">
      <c r="A27" s="24">
        <v>2</v>
      </c>
      <c r="B27" s="24" t="s">
        <v>42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10" x14ac:dyDescent="0.25">
      <c r="A28" s="24">
        <v>3</v>
      </c>
      <c r="B28" s="24" t="s">
        <v>35</v>
      </c>
      <c r="C28" s="24">
        <v>0</v>
      </c>
      <c r="D28" s="24">
        <v>1</v>
      </c>
      <c r="E28" s="24">
        <v>5</v>
      </c>
      <c r="F28" s="24">
        <v>1</v>
      </c>
      <c r="G28" s="24">
        <v>8.3000000000000007</v>
      </c>
    </row>
    <row r="29" spans="1:10" x14ac:dyDescent="0.25">
      <c r="A29" s="24">
        <v>4</v>
      </c>
      <c r="B29" s="24" t="s">
        <v>34</v>
      </c>
      <c r="C29" s="24">
        <v>2872</v>
      </c>
      <c r="D29" s="24">
        <v>910</v>
      </c>
      <c r="E29" s="24">
        <v>463.86</v>
      </c>
      <c r="F29" s="24">
        <v>1289</v>
      </c>
      <c r="G29" s="24">
        <v>355.7</v>
      </c>
    </row>
    <row r="30" spans="1:10" x14ac:dyDescent="0.25">
      <c r="A30" s="24">
        <v>5</v>
      </c>
      <c r="B30" s="24" t="s">
        <v>36</v>
      </c>
      <c r="C30" s="24">
        <v>1854</v>
      </c>
      <c r="D30" s="24">
        <v>0</v>
      </c>
      <c r="E30" s="24">
        <v>0</v>
      </c>
      <c r="F30" s="24">
        <v>3</v>
      </c>
      <c r="G30" s="24">
        <v>4.71</v>
      </c>
    </row>
    <row r="31" spans="1:10" x14ac:dyDescent="0.25">
      <c r="A31" s="24">
        <v>6</v>
      </c>
      <c r="B31" s="24" t="s">
        <v>43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10" x14ac:dyDescent="0.25">
      <c r="A32" s="24">
        <v>7</v>
      </c>
      <c r="B32" s="24" t="s">
        <v>37</v>
      </c>
      <c r="C32" s="24">
        <v>299</v>
      </c>
      <c r="D32" s="24">
        <v>0</v>
      </c>
      <c r="E32" s="24">
        <v>0</v>
      </c>
      <c r="F32" s="24">
        <v>0</v>
      </c>
      <c r="G32" s="24">
        <v>0</v>
      </c>
    </row>
    <row r="33" spans="1:7" x14ac:dyDescent="0.25">
      <c r="A33" s="24">
        <v>8</v>
      </c>
      <c r="B33" s="24" t="s">
        <v>40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x14ac:dyDescent="0.25">
      <c r="A34" s="24">
        <v>9</v>
      </c>
      <c r="B34" s="24" t="s">
        <v>44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x14ac:dyDescent="0.25">
      <c r="A35" s="24">
        <v>10</v>
      </c>
      <c r="B35" s="24" t="s">
        <v>41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4">
        <v>11</v>
      </c>
      <c r="B36" s="24" t="s">
        <v>39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x14ac:dyDescent="0.25">
      <c r="A37" s="25" t="s">
        <v>104</v>
      </c>
      <c r="B37" s="25" t="s">
        <v>57</v>
      </c>
      <c r="C37" s="25">
        <v>5944</v>
      </c>
      <c r="D37" s="25">
        <v>911</v>
      </c>
      <c r="E37" s="25">
        <v>468.86</v>
      </c>
      <c r="F37" s="25">
        <v>1293</v>
      </c>
      <c r="G37" s="25">
        <v>368.71</v>
      </c>
    </row>
    <row r="38" spans="1:7" x14ac:dyDescent="0.25">
      <c r="A38" s="24">
        <v>1</v>
      </c>
      <c r="B38" s="24" t="s">
        <v>46</v>
      </c>
      <c r="C38" s="24">
        <v>8386</v>
      </c>
      <c r="D38" s="24">
        <v>7457</v>
      </c>
      <c r="E38" s="24">
        <v>5407.64</v>
      </c>
      <c r="F38" s="24">
        <v>20651</v>
      </c>
      <c r="G38" s="24">
        <v>11044.24</v>
      </c>
    </row>
    <row r="39" spans="1:7" x14ac:dyDescent="0.25">
      <c r="A39" s="25" t="s">
        <v>105</v>
      </c>
      <c r="B39" s="25" t="s">
        <v>57</v>
      </c>
      <c r="C39" s="24">
        <v>8386</v>
      </c>
      <c r="D39" s="25">
        <v>7457</v>
      </c>
      <c r="E39" s="25">
        <v>5407.64</v>
      </c>
      <c r="F39" s="25">
        <v>20651</v>
      </c>
      <c r="G39" s="25">
        <v>11044.24</v>
      </c>
    </row>
    <row r="40" spans="1:7" x14ac:dyDescent="0.25">
      <c r="A40" s="24">
        <v>1</v>
      </c>
      <c r="B40" s="24" t="s">
        <v>49</v>
      </c>
      <c r="C40" s="24">
        <v>48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5">
      <c r="A41" s="24">
        <v>2</v>
      </c>
      <c r="B41" s="24" t="s">
        <v>48</v>
      </c>
      <c r="C41" s="24">
        <v>1701</v>
      </c>
      <c r="D41" s="24">
        <v>4358</v>
      </c>
      <c r="E41" s="24">
        <v>345.8</v>
      </c>
      <c r="F41" s="24">
        <v>7581</v>
      </c>
      <c r="G41" s="24">
        <v>99696.76</v>
      </c>
    </row>
    <row r="42" spans="1:7" x14ac:dyDescent="0.25">
      <c r="A42" s="24">
        <v>3</v>
      </c>
      <c r="B42" s="24" t="s">
        <v>50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</row>
    <row r="43" spans="1:7" x14ac:dyDescent="0.25">
      <c r="A43" s="24">
        <v>4</v>
      </c>
      <c r="B43" s="24" t="s">
        <v>51</v>
      </c>
      <c r="C43" s="24">
        <v>48</v>
      </c>
      <c r="D43" s="89">
        <v>0</v>
      </c>
      <c r="E43" s="89">
        <v>0</v>
      </c>
      <c r="F43" s="89">
        <v>0</v>
      </c>
      <c r="G43" s="89">
        <v>0</v>
      </c>
    </row>
    <row r="44" spans="1:7" x14ac:dyDescent="0.25">
      <c r="A44" s="25" t="s">
        <v>156</v>
      </c>
      <c r="B44" s="25" t="s">
        <v>204</v>
      </c>
      <c r="C44" s="106">
        <f>SUM(C40:C43)</f>
        <v>1797</v>
      </c>
      <c r="D44" s="4">
        <f>SUM(D40:D43)</f>
        <v>4358</v>
      </c>
      <c r="E44" s="4">
        <f>SUM(E40:E43)</f>
        <v>345.8</v>
      </c>
      <c r="F44" s="4">
        <f>SUM(F40:F43)</f>
        <v>7581</v>
      </c>
      <c r="G44" s="4">
        <f>SUM(G40:G43)</f>
        <v>99696.76</v>
      </c>
    </row>
    <row r="45" spans="1:7" x14ac:dyDescent="0.25">
      <c r="A45" s="19"/>
      <c r="B45" s="105" t="s">
        <v>57</v>
      </c>
      <c r="C45" s="107">
        <f>C44+C39+C37+C25</f>
        <v>55099</v>
      </c>
      <c r="D45" s="107">
        <f t="shared" ref="D45:G45" si="0">D44+D39+D37+D25</f>
        <v>51353</v>
      </c>
      <c r="E45" s="107">
        <f t="shared" si="0"/>
        <v>29085.149999999998</v>
      </c>
      <c r="F45" s="107">
        <f t="shared" si="0"/>
        <v>85993</v>
      </c>
      <c r="G45" s="107">
        <f t="shared" si="0"/>
        <v>143486.88</v>
      </c>
    </row>
  </sheetData>
  <mergeCells count="2">
    <mergeCell ref="A1:G1"/>
    <mergeCell ref="A2:G2"/>
  </mergeCells>
  <pageMargins left="0.7" right="0.7" top="0.75" bottom="0.75" header="0.3" footer="0.3"/>
  <pageSetup scale="9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G19" sqref="G19"/>
    </sheetView>
  </sheetViews>
  <sheetFormatPr defaultRowHeight="15" x14ac:dyDescent="0.25"/>
  <cols>
    <col min="2" max="2" width="22.28515625" bestFit="1" customWidth="1"/>
    <col min="7" max="10" width="14.28515625" customWidth="1"/>
  </cols>
  <sheetData>
    <row r="2" spans="1:11" ht="15.75" x14ac:dyDescent="0.25">
      <c r="A2" s="403" t="s">
        <v>54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1" ht="15.75" x14ac:dyDescent="0.2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</row>
    <row r="4" spans="1:11" ht="47.25" x14ac:dyDescent="0.25">
      <c r="A4" s="9" t="s">
        <v>55</v>
      </c>
      <c r="B4" s="10" t="s">
        <v>56</v>
      </c>
      <c r="C4" s="10" t="s">
        <v>3</v>
      </c>
      <c r="D4" s="9" t="s">
        <v>4</v>
      </c>
      <c r="E4" s="10" t="s">
        <v>5</v>
      </c>
      <c r="F4" s="10" t="s">
        <v>57</v>
      </c>
      <c r="G4" s="9" t="s">
        <v>58</v>
      </c>
      <c r="H4" s="9" t="s">
        <v>59</v>
      </c>
      <c r="I4" s="9" t="s">
        <v>60</v>
      </c>
      <c r="J4" s="9" t="s">
        <v>61</v>
      </c>
      <c r="K4" s="9" t="s">
        <v>57</v>
      </c>
    </row>
    <row r="5" spans="1:11" ht="15.75" x14ac:dyDescent="0.25">
      <c r="A5" s="11">
        <v>1</v>
      </c>
      <c r="B5" s="12" t="s">
        <v>62</v>
      </c>
      <c r="C5" s="13">
        <v>61</v>
      </c>
      <c r="D5" s="13">
        <v>29</v>
      </c>
      <c r="E5" s="13">
        <v>104</v>
      </c>
      <c r="F5" s="13">
        <v>194</v>
      </c>
      <c r="G5" s="13">
        <v>96</v>
      </c>
      <c r="H5" s="13">
        <v>35</v>
      </c>
      <c r="I5" s="13">
        <v>39</v>
      </c>
      <c r="J5" s="13">
        <v>24</v>
      </c>
      <c r="K5" s="13">
        <f t="shared" ref="K5:K15" si="0">SUM(G5:J5)</f>
        <v>194</v>
      </c>
    </row>
    <row r="6" spans="1:11" ht="15.75" x14ac:dyDescent="0.25">
      <c r="A6" s="11">
        <v>2</v>
      </c>
      <c r="B6" s="12" t="s">
        <v>63</v>
      </c>
      <c r="C6" s="13">
        <v>16</v>
      </c>
      <c r="D6" s="13">
        <v>10</v>
      </c>
      <c r="E6" s="13">
        <v>1</v>
      </c>
      <c r="F6" s="13">
        <v>27</v>
      </c>
      <c r="G6" s="13">
        <v>10</v>
      </c>
      <c r="H6" s="13">
        <v>3</v>
      </c>
      <c r="I6" s="13">
        <v>13</v>
      </c>
      <c r="J6" s="13">
        <v>1</v>
      </c>
      <c r="K6" s="13">
        <f t="shared" si="0"/>
        <v>27</v>
      </c>
    </row>
    <row r="7" spans="1:11" ht="15.75" x14ac:dyDescent="0.25">
      <c r="A7" s="11">
        <v>3</v>
      </c>
      <c r="B7" s="12" t="s">
        <v>64</v>
      </c>
      <c r="C7" s="13">
        <v>5</v>
      </c>
      <c r="D7" s="13">
        <v>2</v>
      </c>
      <c r="E7" s="13">
        <v>0</v>
      </c>
      <c r="F7" s="13">
        <v>7</v>
      </c>
      <c r="G7" s="13">
        <v>2</v>
      </c>
      <c r="H7" s="13">
        <v>1</v>
      </c>
      <c r="I7" s="13">
        <v>2</v>
      </c>
      <c r="J7" s="13">
        <v>1</v>
      </c>
      <c r="K7" s="13">
        <f t="shared" si="0"/>
        <v>6</v>
      </c>
    </row>
    <row r="8" spans="1:11" ht="15.75" x14ac:dyDescent="0.25">
      <c r="A8" s="14">
        <v>4</v>
      </c>
      <c r="B8" s="12" t="s">
        <v>65</v>
      </c>
      <c r="C8" s="13">
        <v>19</v>
      </c>
      <c r="D8" s="13">
        <v>3</v>
      </c>
      <c r="E8" s="13">
        <v>1</v>
      </c>
      <c r="F8" s="13">
        <v>23</v>
      </c>
      <c r="G8" s="13">
        <v>9</v>
      </c>
      <c r="H8" s="13">
        <v>4</v>
      </c>
      <c r="I8" s="13">
        <v>9</v>
      </c>
      <c r="J8" s="13">
        <v>1</v>
      </c>
      <c r="K8" s="13">
        <f t="shared" si="0"/>
        <v>23</v>
      </c>
    </row>
    <row r="9" spans="1:11" ht="15.75" x14ac:dyDescent="0.25">
      <c r="A9" s="11">
        <v>5</v>
      </c>
      <c r="B9" s="12" t="s">
        <v>66</v>
      </c>
      <c r="C9" s="13">
        <v>21</v>
      </c>
      <c r="D9" s="13">
        <v>19</v>
      </c>
      <c r="E9" s="13">
        <v>3</v>
      </c>
      <c r="F9" s="13">
        <v>43</v>
      </c>
      <c r="G9" s="13">
        <v>18</v>
      </c>
      <c r="H9" s="13">
        <v>7</v>
      </c>
      <c r="I9" s="13">
        <v>10</v>
      </c>
      <c r="J9" s="13">
        <v>8</v>
      </c>
      <c r="K9" s="13">
        <f t="shared" si="0"/>
        <v>43</v>
      </c>
    </row>
    <row r="10" spans="1:11" ht="15.75" x14ac:dyDescent="0.25">
      <c r="A10" s="11">
        <v>6</v>
      </c>
      <c r="B10" s="12" t="s">
        <v>67</v>
      </c>
      <c r="C10" s="13">
        <v>9</v>
      </c>
      <c r="D10" s="13">
        <v>2</v>
      </c>
      <c r="E10" s="13">
        <v>0</v>
      </c>
      <c r="F10" s="13">
        <v>11</v>
      </c>
      <c r="G10" s="13">
        <v>8</v>
      </c>
      <c r="H10" s="13">
        <v>0</v>
      </c>
      <c r="I10" s="13">
        <v>1</v>
      </c>
      <c r="J10" s="13">
        <v>2</v>
      </c>
      <c r="K10" s="13">
        <f t="shared" si="0"/>
        <v>11</v>
      </c>
    </row>
    <row r="11" spans="1:11" ht="15.75" x14ac:dyDescent="0.25">
      <c r="A11" s="11">
        <v>7</v>
      </c>
      <c r="B11" s="12" t="s">
        <v>68</v>
      </c>
      <c r="C11" s="13">
        <v>6</v>
      </c>
      <c r="D11" s="13">
        <v>5</v>
      </c>
      <c r="E11" s="13">
        <v>1</v>
      </c>
      <c r="F11" s="13">
        <v>12</v>
      </c>
      <c r="G11" s="13">
        <v>7</v>
      </c>
      <c r="H11" s="13">
        <v>2</v>
      </c>
      <c r="I11" s="13">
        <v>1</v>
      </c>
      <c r="J11" s="13">
        <v>2</v>
      </c>
      <c r="K11" s="13">
        <f t="shared" si="0"/>
        <v>12</v>
      </c>
    </row>
    <row r="12" spans="1:11" ht="15.75" x14ac:dyDescent="0.25">
      <c r="A12" s="11">
        <v>8</v>
      </c>
      <c r="B12" s="12" t="s">
        <v>69</v>
      </c>
      <c r="C12" s="13">
        <v>23</v>
      </c>
      <c r="D12" s="13">
        <v>12</v>
      </c>
      <c r="E12" s="13">
        <v>5</v>
      </c>
      <c r="F12" s="13">
        <v>40</v>
      </c>
      <c r="G12" s="13">
        <v>22</v>
      </c>
      <c r="H12" s="13">
        <v>3</v>
      </c>
      <c r="I12" s="13">
        <v>5</v>
      </c>
      <c r="J12" s="13">
        <v>10</v>
      </c>
      <c r="K12" s="13">
        <f t="shared" si="0"/>
        <v>40</v>
      </c>
    </row>
    <row r="13" spans="1:11" ht="15.75" x14ac:dyDescent="0.25">
      <c r="A13" s="11">
        <v>9</v>
      </c>
      <c r="B13" s="12" t="s">
        <v>70</v>
      </c>
      <c r="C13" s="13">
        <v>11</v>
      </c>
      <c r="D13" s="13">
        <v>0</v>
      </c>
      <c r="E13" s="13">
        <v>0</v>
      </c>
      <c r="F13" s="13">
        <v>11</v>
      </c>
      <c r="G13" s="13">
        <v>7</v>
      </c>
      <c r="H13" s="13">
        <v>1</v>
      </c>
      <c r="I13" s="13">
        <v>2</v>
      </c>
      <c r="J13" s="13">
        <v>1</v>
      </c>
      <c r="K13" s="13">
        <f t="shared" si="0"/>
        <v>11</v>
      </c>
    </row>
    <row r="14" spans="1:11" ht="15.75" x14ac:dyDescent="0.25">
      <c r="A14" s="11">
        <v>10</v>
      </c>
      <c r="B14" s="12" t="s">
        <v>71</v>
      </c>
      <c r="C14" s="13">
        <v>5</v>
      </c>
      <c r="D14" s="13">
        <v>1</v>
      </c>
      <c r="E14" s="13">
        <v>1</v>
      </c>
      <c r="F14" s="13">
        <v>7</v>
      </c>
      <c r="G14" s="13">
        <v>4</v>
      </c>
      <c r="H14" s="13">
        <v>0</v>
      </c>
      <c r="I14" s="13">
        <v>1</v>
      </c>
      <c r="J14" s="13">
        <v>2</v>
      </c>
      <c r="K14" s="13">
        <f t="shared" si="0"/>
        <v>7</v>
      </c>
    </row>
    <row r="15" spans="1:11" ht="15.75" x14ac:dyDescent="0.25">
      <c r="A15" s="11">
        <v>11</v>
      </c>
      <c r="B15" s="12" t="s">
        <v>72</v>
      </c>
      <c r="C15" s="13">
        <v>34</v>
      </c>
      <c r="D15" s="13">
        <v>9</v>
      </c>
      <c r="E15" s="13">
        <v>1</v>
      </c>
      <c r="F15" s="13">
        <v>44</v>
      </c>
      <c r="G15" s="13">
        <v>25</v>
      </c>
      <c r="H15" s="13">
        <v>5</v>
      </c>
      <c r="I15" s="13">
        <v>11</v>
      </c>
      <c r="J15" s="13">
        <v>4</v>
      </c>
      <c r="K15" s="13">
        <f t="shared" si="0"/>
        <v>45</v>
      </c>
    </row>
    <row r="16" spans="1:11" ht="15.75" x14ac:dyDescent="0.25">
      <c r="A16" s="10"/>
      <c r="B16" s="15" t="s">
        <v>57</v>
      </c>
      <c r="C16" s="16">
        <f>SUM(C5:C15)</f>
        <v>210</v>
      </c>
      <c r="D16" s="16">
        <f>SUM(D5:D15)</f>
        <v>92</v>
      </c>
      <c r="E16" s="16">
        <f>SUM(E5:E15)</f>
        <v>117</v>
      </c>
      <c r="F16" s="16">
        <f>SUM(F5:F15)</f>
        <v>419</v>
      </c>
      <c r="G16" s="16">
        <f t="shared" ref="G16:I16" si="1">SUM(G5:G15)</f>
        <v>208</v>
      </c>
      <c r="H16" s="16">
        <f t="shared" si="1"/>
        <v>61</v>
      </c>
      <c r="I16" s="16">
        <f t="shared" si="1"/>
        <v>94</v>
      </c>
      <c r="J16" s="16">
        <v>56</v>
      </c>
      <c r="K16" s="16">
        <f>SUM(K5:K15)</f>
        <v>419</v>
      </c>
    </row>
    <row r="18" spans="1:11" x14ac:dyDescent="0.25">
      <c r="A18" s="405">
        <v>6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</row>
    <row r="19" spans="1:11" x14ac:dyDescent="0.25">
      <c r="H19">
        <f>G16+H16+I16+J16</f>
        <v>419</v>
      </c>
    </row>
  </sheetData>
  <mergeCells count="3">
    <mergeCell ref="A2:K2"/>
    <mergeCell ref="A3:K3"/>
    <mergeCell ref="A18:K18"/>
  </mergeCells>
  <pageMargins left="0.7" right="0.7" top="0.75" bottom="0.75" header="0.3" footer="0.3"/>
  <pageSetup paperSize="9" scale="95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8" workbookViewId="0">
      <selection activeCell="F8" sqref="F8"/>
    </sheetView>
  </sheetViews>
  <sheetFormatPr defaultColWidth="9.140625" defaultRowHeight="15" x14ac:dyDescent="0.25"/>
  <sheetData>
    <row r="1" spans="1:10" ht="15.75" customHeight="1" x14ac:dyDescent="0.25">
      <c r="A1" s="412" t="s">
        <v>220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x14ac:dyDescent="0.25">
      <c r="A2" s="414" t="s">
        <v>215</v>
      </c>
      <c r="B2" s="413"/>
      <c r="C2" s="413"/>
      <c r="D2" s="413"/>
      <c r="E2" s="413"/>
      <c r="F2" s="413"/>
      <c r="G2" s="413"/>
      <c r="H2" s="413"/>
      <c r="I2" s="413"/>
      <c r="J2" s="413"/>
    </row>
    <row r="3" spans="1:10" s="18" customFormat="1" ht="120" x14ac:dyDescent="0.25">
      <c r="A3" s="17" t="s">
        <v>93</v>
      </c>
      <c r="B3" s="17" t="s">
        <v>2</v>
      </c>
      <c r="C3" s="17" t="s">
        <v>221</v>
      </c>
      <c r="D3" s="17" t="s">
        <v>222</v>
      </c>
      <c r="E3" s="17" t="s">
        <v>223</v>
      </c>
      <c r="F3" s="17" t="s">
        <v>224</v>
      </c>
      <c r="G3" s="17" t="s">
        <v>225</v>
      </c>
      <c r="H3" s="17" t="s">
        <v>226</v>
      </c>
      <c r="I3" s="17" t="s">
        <v>227</v>
      </c>
      <c r="J3" s="17" t="s">
        <v>228</v>
      </c>
    </row>
    <row r="4" spans="1:10" x14ac:dyDescent="0.25">
      <c r="A4" s="24">
        <v>1</v>
      </c>
      <c r="B4" s="24" t="s">
        <v>12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</row>
    <row r="5" spans="1:10" x14ac:dyDescent="0.25">
      <c r="A5" s="24">
        <v>2</v>
      </c>
      <c r="B5" s="24" t="s">
        <v>13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</row>
    <row r="6" spans="1:10" x14ac:dyDescent="0.25">
      <c r="A6" s="24">
        <v>3</v>
      </c>
      <c r="B6" s="24" t="s">
        <v>14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</row>
    <row r="7" spans="1:10" x14ac:dyDescent="0.25">
      <c r="A7" s="24">
        <v>4</v>
      </c>
      <c r="B7" s="24" t="s">
        <v>15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</row>
    <row r="8" spans="1:10" x14ac:dyDescent="0.25">
      <c r="A8" s="24">
        <v>5</v>
      </c>
      <c r="B8" s="24" t="s">
        <v>16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</row>
    <row r="9" spans="1:10" x14ac:dyDescent="0.25">
      <c r="A9" s="24">
        <v>6</v>
      </c>
      <c r="B9" s="24" t="s">
        <v>17</v>
      </c>
      <c r="C9" s="24">
        <v>56</v>
      </c>
      <c r="D9" s="24">
        <v>50.08</v>
      </c>
      <c r="E9" s="24">
        <v>0</v>
      </c>
      <c r="F9" s="24">
        <v>0</v>
      </c>
      <c r="G9" s="24">
        <v>0</v>
      </c>
      <c r="H9" s="24">
        <v>0</v>
      </c>
      <c r="I9" s="24">
        <v>56</v>
      </c>
      <c r="J9" s="24">
        <v>50.08</v>
      </c>
    </row>
    <row r="10" spans="1:10" x14ac:dyDescent="0.25">
      <c r="A10" s="24">
        <v>7</v>
      </c>
      <c r="B10" s="24" t="s">
        <v>32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</row>
    <row r="11" spans="1:10" x14ac:dyDescent="0.25">
      <c r="A11" s="24">
        <v>8</v>
      </c>
      <c r="B11" s="24" t="s">
        <v>18</v>
      </c>
      <c r="C11" s="24">
        <v>28</v>
      </c>
      <c r="D11" s="24">
        <v>12.42</v>
      </c>
      <c r="E11" s="24">
        <v>0</v>
      </c>
      <c r="F11" s="24">
        <v>0</v>
      </c>
      <c r="G11" s="24">
        <v>0</v>
      </c>
      <c r="H11" s="24">
        <v>0</v>
      </c>
      <c r="I11" s="24">
        <v>28</v>
      </c>
      <c r="J11" s="24">
        <v>12.42</v>
      </c>
    </row>
    <row r="12" spans="1:10" x14ac:dyDescent="0.25">
      <c r="A12" s="24">
        <v>9</v>
      </c>
      <c r="B12" s="24" t="s">
        <v>19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</row>
    <row r="13" spans="1:10" x14ac:dyDescent="0.25">
      <c r="A13" s="24">
        <v>10</v>
      </c>
      <c r="B13" s="24" t="s">
        <v>20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</row>
    <row r="14" spans="1:10" x14ac:dyDescent="0.25">
      <c r="A14" s="24">
        <v>11</v>
      </c>
      <c r="B14" s="24" t="s">
        <v>21</v>
      </c>
      <c r="C14" s="24">
        <v>3</v>
      </c>
      <c r="D14" s="24">
        <v>1.74</v>
      </c>
      <c r="E14" s="24">
        <v>0</v>
      </c>
      <c r="F14" s="24">
        <v>0</v>
      </c>
      <c r="G14" s="24">
        <v>0</v>
      </c>
      <c r="H14" s="24">
        <v>0</v>
      </c>
      <c r="I14" s="24">
        <v>3</v>
      </c>
      <c r="J14" s="24">
        <v>1.74</v>
      </c>
    </row>
    <row r="15" spans="1:10" x14ac:dyDescent="0.25">
      <c r="A15" s="24">
        <v>12</v>
      </c>
      <c r="B15" s="24" t="s">
        <v>22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</row>
    <row r="16" spans="1:10" x14ac:dyDescent="0.25">
      <c r="A16" s="24">
        <v>13</v>
      </c>
      <c r="B16" s="24" t="s">
        <v>23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</row>
    <row r="17" spans="1:10" x14ac:dyDescent="0.25">
      <c r="A17" s="24">
        <v>14</v>
      </c>
      <c r="B17" s="24" t="s">
        <v>24</v>
      </c>
      <c r="C17" s="24">
        <v>29</v>
      </c>
      <c r="D17" s="24">
        <v>39.450000000000003</v>
      </c>
      <c r="E17" s="24">
        <v>0</v>
      </c>
      <c r="F17" s="24">
        <v>0</v>
      </c>
      <c r="G17" s="24">
        <v>0</v>
      </c>
      <c r="H17" s="24">
        <v>0</v>
      </c>
      <c r="I17" s="24">
        <v>29</v>
      </c>
      <c r="J17" s="24">
        <v>39.450000000000003</v>
      </c>
    </row>
    <row r="18" spans="1:10" x14ac:dyDescent="0.25">
      <c r="A18" s="24">
        <v>15</v>
      </c>
      <c r="B18" s="24" t="s">
        <v>25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1:10" x14ac:dyDescent="0.25">
      <c r="A19" s="24">
        <v>16</v>
      </c>
      <c r="B19" s="24" t="s">
        <v>26</v>
      </c>
      <c r="C19" s="24">
        <v>8171</v>
      </c>
      <c r="D19" s="24">
        <v>2832.02</v>
      </c>
      <c r="E19" s="24">
        <v>2717</v>
      </c>
      <c r="F19" s="24">
        <v>361.93</v>
      </c>
      <c r="G19" s="24">
        <v>86</v>
      </c>
      <c r="H19" s="24">
        <v>56.8</v>
      </c>
      <c r="I19" s="24">
        <v>8531</v>
      </c>
      <c r="J19" s="24">
        <v>2953.8</v>
      </c>
    </row>
    <row r="20" spans="1:10" x14ac:dyDescent="0.25">
      <c r="A20" s="24">
        <v>17</v>
      </c>
      <c r="B20" s="24" t="s">
        <v>27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</row>
    <row r="21" spans="1:10" x14ac:dyDescent="0.25">
      <c r="A21" s="24">
        <v>18</v>
      </c>
      <c r="B21" s="24" t="s">
        <v>28</v>
      </c>
      <c r="C21" s="24">
        <v>219</v>
      </c>
      <c r="D21" s="24">
        <v>61.07</v>
      </c>
      <c r="E21" s="24">
        <v>0</v>
      </c>
      <c r="F21" s="24">
        <v>0</v>
      </c>
      <c r="G21" s="24">
        <v>0</v>
      </c>
      <c r="H21" s="24">
        <v>0</v>
      </c>
      <c r="I21" s="24">
        <v>219</v>
      </c>
      <c r="J21" s="24">
        <v>61.07</v>
      </c>
    </row>
    <row r="22" spans="1:10" x14ac:dyDescent="0.25">
      <c r="A22" s="24">
        <v>19</v>
      </c>
      <c r="B22" s="24" t="s">
        <v>29</v>
      </c>
      <c r="C22" s="24">
        <v>19</v>
      </c>
      <c r="D22" s="24">
        <v>13.6</v>
      </c>
      <c r="E22" s="24">
        <v>7</v>
      </c>
      <c r="F22" s="24">
        <v>3.76</v>
      </c>
      <c r="G22" s="24">
        <v>7</v>
      </c>
      <c r="H22" s="24">
        <v>1.03</v>
      </c>
      <c r="I22" s="24">
        <v>19</v>
      </c>
      <c r="J22" s="24">
        <v>16.32</v>
      </c>
    </row>
    <row r="23" spans="1:10" x14ac:dyDescent="0.25">
      <c r="A23" s="24">
        <v>20</v>
      </c>
      <c r="B23" s="24" t="s">
        <v>30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</row>
    <row r="24" spans="1:10" x14ac:dyDescent="0.25">
      <c r="A24" s="24">
        <v>21</v>
      </c>
      <c r="B24" s="24" t="s">
        <v>31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</row>
    <row r="25" spans="1:10" x14ac:dyDescent="0.25">
      <c r="A25" s="25" t="s">
        <v>103</v>
      </c>
      <c r="B25" s="25" t="s">
        <v>57</v>
      </c>
      <c r="C25" s="25">
        <v>8525</v>
      </c>
      <c r="D25" s="25">
        <v>3010.38</v>
      </c>
      <c r="E25" s="25">
        <v>2724</v>
      </c>
      <c r="F25" s="25">
        <v>365.69</v>
      </c>
      <c r="G25" s="25">
        <v>93</v>
      </c>
      <c r="H25" s="25">
        <v>57.83</v>
      </c>
      <c r="I25" s="25">
        <v>8885</v>
      </c>
      <c r="J25" s="25">
        <v>3134.88</v>
      </c>
    </row>
    <row r="26" spans="1:10" x14ac:dyDescent="0.25">
      <c r="A26" s="24">
        <v>1</v>
      </c>
      <c r="B26" s="24" t="s">
        <v>38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</row>
    <row r="27" spans="1:10" ht="30" x14ac:dyDescent="0.25">
      <c r="A27" s="24">
        <v>2</v>
      </c>
      <c r="B27" s="24" t="s">
        <v>42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</row>
    <row r="28" spans="1:10" x14ac:dyDescent="0.25">
      <c r="A28" s="24">
        <v>3</v>
      </c>
      <c r="B28" s="24" t="s">
        <v>35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</row>
    <row r="29" spans="1:10" x14ac:dyDescent="0.25">
      <c r="A29" s="24">
        <v>4</v>
      </c>
      <c r="B29" s="24" t="s">
        <v>34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</row>
    <row r="30" spans="1:10" x14ac:dyDescent="0.25">
      <c r="A30" s="24">
        <v>5</v>
      </c>
      <c r="B30" s="24" t="s">
        <v>36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</row>
    <row r="31" spans="1:10" x14ac:dyDescent="0.25">
      <c r="A31" s="24">
        <v>6</v>
      </c>
      <c r="B31" s="24" t="s">
        <v>43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1:10" x14ac:dyDescent="0.25">
      <c r="A32" s="24">
        <v>7</v>
      </c>
      <c r="B32" s="24" t="s">
        <v>37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</row>
    <row r="33" spans="1:10" x14ac:dyDescent="0.25">
      <c r="A33" s="24">
        <v>8</v>
      </c>
      <c r="B33" s="24" t="s">
        <v>40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</row>
    <row r="34" spans="1:10" x14ac:dyDescent="0.25">
      <c r="A34" s="24">
        <v>9</v>
      </c>
      <c r="B34" s="24" t="s">
        <v>44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</row>
    <row r="35" spans="1:10" x14ac:dyDescent="0.25">
      <c r="A35" s="24">
        <v>10</v>
      </c>
      <c r="B35" s="24" t="s">
        <v>41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</row>
    <row r="36" spans="1:10" x14ac:dyDescent="0.25">
      <c r="A36" s="24">
        <v>11</v>
      </c>
      <c r="B36" s="24" t="s">
        <v>39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</row>
    <row r="37" spans="1:10" x14ac:dyDescent="0.25">
      <c r="A37" s="25" t="s">
        <v>104</v>
      </c>
      <c r="B37" s="25" t="s">
        <v>57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</row>
    <row r="38" spans="1:10" x14ac:dyDescent="0.25">
      <c r="A38" s="24">
        <v>1</v>
      </c>
      <c r="B38" s="24" t="s">
        <v>46</v>
      </c>
      <c r="C38" s="24">
        <v>1919</v>
      </c>
      <c r="D38" s="24">
        <v>1007.32</v>
      </c>
      <c r="E38" s="24">
        <v>40</v>
      </c>
      <c r="F38" s="24">
        <v>34.61</v>
      </c>
      <c r="G38" s="24">
        <v>1</v>
      </c>
      <c r="H38" s="24">
        <v>0.22</v>
      </c>
      <c r="I38" s="24">
        <v>1958</v>
      </c>
      <c r="J38" s="24">
        <v>1041.71</v>
      </c>
    </row>
    <row r="39" spans="1:10" x14ac:dyDescent="0.25">
      <c r="A39" s="25" t="s">
        <v>105</v>
      </c>
      <c r="B39" s="25" t="s">
        <v>57</v>
      </c>
      <c r="C39" s="25">
        <v>1919</v>
      </c>
      <c r="D39" s="25">
        <v>1007.32</v>
      </c>
      <c r="E39" s="25">
        <v>40</v>
      </c>
      <c r="F39" s="25">
        <v>34.61</v>
      </c>
      <c r="G39" s="25">
        <v>1</v>
      </c>
      <c r="H39" s="25">
        <v>0.22</v>
      </c>
      <c r="I39" s="25">
        <v>1958</v>
      </c>
      <c r="J39" s="25">
        <v>1041.71</v>
      </c>
    </row>
    <row r="40" spans="1:10" x14ac:dyDescent="0.25">
      <c r="A40" s="24">
        <v>1</v>
      </c>
      <c r="B40" s="24" t="s">
        <v>49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</row>
    <row r="41" spans="1:10" x14ac:dyDescent="0.25">
      <c r="A41" s="24">
        <v>2</v>
      </c>
      <c r="B41" s="24" t="s">
        <v>48</v>
      </c>
      <c r="C41" s="24">
        <v>78</v>
      </c>
      <c r="D41" s="24">
        <v>125.09</v>
      </c>
      <c r="E41" s="24">
        <v>0</v>
      </c>
      <c r="F41" s="24">
        <v>0</v>
      </c>
      <c r="G41" s="24">
        <v>0</v>
      </c>
      <c r="H41" s="24">
        <v>0</v>
      </c>
      <c r="I41" s="24">
        <v>78</v>
      </c>
      <c r="J41" s="24">
        <v>125.09</v>
      </c>
    </row>
    <row r="42" spans="1:10" x14ac:dyDescent="0.25">
      <c r="A42" s="24">
        <v>3</v>
      </c>
      <c r="B42" s="24" t="s">
        <v>50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</row>
    <row r="43" spans="1:10" x14ac:dyDescent="0.25">
      <c r="A43" s="24">
        <v>4</v>
      </c>
      <c r="B43" s="24" t="s">
        <v>51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</row>
    <row r="44" spans="1:10" x14ac:dyDescent="0.25">
      <c r="A44" s="25" t="s">
        <v>109</v>
      </c>
      <c r="B44" s="25" t="s">
        <v>57</v>
      </c>
      <c r="C44" s="25">
        <v>10522</v>
      </c>
      <c r="D44" s="25">
        <v>4142.79</v>
      </c>
      <c r="E44" s="25">
        <v>2764</v>
      </c>
      <c r="F44" s="25">
        <v>400.3</v>
      </c>
      <c r="G44" s="25">
        <v>94</v>
      </c>
      <c r="H44" s="25">
        <v>58.05</v>
      </c>
      <c r="I44" s="25">
        <v>10921</v>
      </c>
      <c r="J44" s="25">
        <v>4301.68</v>
      </c>
    </row>
    <row r="45" spans="1:10" ht="15" customHeight="1" x14ac:dyDescent="0.25"/>
  </sheetData>
  <mergeCells count="2">
    <mergeCell ref="A1:J1"/>
    <mergeCell ref="A2:J2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12" sqref="B12"/>
    </sheetView>
  </sheetViews>
  <sheetFormatPr defaultColWidth="11.5703125" defaultRowHeight="15" x14ac:dyDescent="0.25"/>
  <cols>
    <col min="1" max="1" width="9.7109375" customWidth="1"/>
  </cols>
  <sheetData>
    <row r="1" spans="1:8" ht="15.75" customHeight="1" x14ac:dyDescent="0.25">
      <c r="A1" s="412" t="s">
        <v>229</v>
      </c>
      <c r="B1" s="413"/>
      <c r="C1" s="413"/>
      <c r="D1" s="413"/>
      <c r="E1" s="413"/>
      <c r="F1" s="413"/>
      <c r="G1" s="413"/>
      <c r="H1" s="413"/>
    </row>
    <row r="2" spans="1:8" x14ac:dyDescent="0.25">
      <c r="A2" s="414" t="s">
        <v>215</v>
      </c>
      <c r="B2" s="413"/>
      <c r="C2" s="413"/>
      <c r="D2" s="413"/>
      <c r="E2" s="413"/>
      <c r="F2" s="413"/>
      <c r="G2" s="413"/>
      <c r="H2" s="413"/>
    </row>
    <row r="3" spans="1:8" s="18" customFormat="1" ht="45" x14ac:dyDescent="0.25">
      <c r="A3" s="17" t="s">
        <v>93</v>
      </c>
      <c r="B3" s="17" t="s">
        <v>2</v>
      </c>
      <c r="C3" s="17" t="s">
        <v>230</v>
      </c>
      <c r="D3" s="17" t="s">
        <v>231</v>
      </c>
      <c r="E3" s="17" t="s">
        <v>121</v>
      </c>
      <c r="F3" s="17" t="s">
        <v>232</v>
      </c>
      <c r="G3" s="17" t="s">
        <v>233</v>
      </c>
      <c r="H3" s="17" t="s">
        <v>123</v>
      </c>
    </row>
    <row r="4" spans="1:8" x14ac:dyDescent="0.25">
      <c r="A4" s="24">
        <v>1</v>
      </c>
      <c r="B4" s="24" t="s">
        <v>12</v>
      </c>
      <c r="C4" s="24">
        <v>3</v>
      </c>
      <c r="D4" s="24">
        <v>8.59</v>
      </c>
      <c r="E4" s="24">
        <v>6.03</v>
      </c>
      <c r="F4" s="24">
        <v>2.66</v>
      </c>
      <c r="G4" s="24">
        <v>44</v>
      </c>
      <c r="H4" s="24">
        <v>3.37</v>
      </c>
    </row>
    <row r="5" spans="1:8" x14ac:dyDescent="0.25">
      <c r="A5" s="24">
        <v>2</v>
      </c>
      <c r="B5" s="24" t="s">
        <v>13</v>
      </c>
      <c r="C5" s="24">
        <v>1</v>
      </c>
      <c r="D5" s="24">
        <v>1.1200000000000001</v>
      </c>
      <c r="E5" s="24">
        <v>0</v>
      </c>
      <c r="F5" s="24">
        <v>0</v>
      </c>
      <c r="G5" s="24"/>
      <c r="H5" s="24">
        <v>0</v>
      </c>
    </row>
    <row r="6" spans="1:8" x14ac:dyDescent="0.25">
      <c r="A6" s="24">
        <v>3</v>
      </c>
      <c r="B6" s="24" t="s">
        <v>14</v>
      </c>
      <c r="C6" s="24">
        <v>0</v>
      </c>
      <c r="D6" s="24">
        <v>0</v>
      </c>
      <c r="E6" s="24">
        <v>0</v>
      </c>
      <c r="F6" s="24">
        <v>0</v>
      </c>
      <c r="G6" s="24"/>
      <c r="H6" s="24">
        <v>0</v>
      </c>
    </row>
    <row r="7" spans="1:8" x14ac:dyDescent="0.25">
      <c r="A7" s="24">
        <v>4</v>
      </c>
      <c r="B7" s="24" t="s">
        <v>15</v>
      </c>
      <c r="C7" s="24">
        <v>10</v>
      </c>
      <c r="D7" s="24">
        <v>12.25</v>
      </c>
      <c r="E7" s="24">
        <v>0</v>
      </c>
      <c r="F7" s="24">
        <v>0</v>
      </c>
      <c r="G7" s="24"/>
      <c r="H7" s="24">
        <v>0</v>
      </c>
    </row>
    <row r="8" spans="1:8" x14ac:dyDescent="0.25">
      <c r="A8" s="24">
        <v>5</v>
      </c>
      <c r="B8" s="24" t="s">
        <v>16</v>
      </c>
      <c r="C8" s="24">
        <v>0</v>
      </c>
      <c r="D8" s="24">
        <v>0</v>
      </c>
      <c r="E8" s="24">
        <v>0</v>
      </c>
      <c r="F8" s="24">
        <v>0</v>
      </c>
      <c r="G8" s="24"/>
      <c r="H8" s="24">
        <v>0</v>
      </c>
    </row>
    <row r="9" spans="1:8" x14ac:dyDescent="0.25">
      <c r="A9" s="24">
        <v>6</v>
      </c>
      <c r="B9" s="24" t="s">
        <v>17</v>
      </c>
      <c r="C9" s="24">
        <v>34</v>
      </c>
      <c r="D9" s="24">
        <v>92.32</v>
      </c>
      <c r="E9" s="24">
        <v>62.63</v>
      </c>
      <c r="F9" s="24">
        <v>59.36</v>
      </c>
      <c r="G9" s="24">
        <v>95</v>
      </c>
      <c r="H9" s="24">
        <v>3.27</v>
      </c>
    </row>
    <row r="10" spans="1:8" x14ac:dyDescent="0.25">
      <c r="A10" s="24">
        <v>7</v>
      </c>
      <c r="B10" s="24" t="s">
        <v>32</v>
      </c>
      <c r="C10" s="24">
        <v>0</v>
      </c>
      <c r="D10" s="24">
        <v>0</v>
      </c>
      <c r="E10" s="24">
        <v>0</v>
      </c>
      <c r="F10" s="24">
        <v>0</v>
      </c>
      <c r="G10" s="24"/>
      <c r="H10" s="24">
        <v>0</v>
      </c>
    </row>
    <row r="11" spans="1:8" x14ac:dyDescent="0.25">
      <c r="A11" s="24">
        <v>8</v>
      </c>
      <c r="B11" s="24" t="s">
        <v>18</v>
      </c>
      <c r="C11" s="24">
        <v>10</v>
      </c>
      <c r="D11" s="24">
        <v>54.25</v>
      </c>
      <c r="E11" s="24">
        <v>11.14</v>
      </c>
      <c r="F11" s="24">
        <v>11.14</v>
      </c>
      <c r="G11" s="24">
        <v>100</v>
      </c>
      <c r="H11" s="24">
        <v>0</v>
      </c>
    </row>
    <row r="12" spans="1:8" x14ac:dyDescent="0.25">
      <c r="A12" s="24">
        <v>9</v>
      </c>
      <c r="B12" s="24" t="s">
        <v>19</v>
      </c>
      <c r="C12" s="24">
        <v>0</v>
      </c>
      <c r="D12" s="24">
        <v>0</v>
      </c>
      <c r="E12" s="24">
        <v>0</v>
      </c>
      <c r="F12" s="24">
        <v>0</v>
      </c>
      <c r="G12" s="24"/>
      <c r="H12" s="24">
        <v>0</v>
      </c>
    </row>
    <row r="13" spans="1:8" x14ac:dyDescent="0.25">
      <c r="A13" s="24">
        <v>10</v>
      </c>
      <c r="B13" s="24" t="s">
        <v>20</v>
      </c>
      <c r="C13" s="24">
        <v>4</v>
      </c>
      <c r="D13" s="24">
        <v>9.34</v>
      </c>
      <c r="E13" s="24">
        <v>0.51</v>
      </c>
      <c r="F13" s="24">
        <v>0.5</v>
      </c>
      <c r="G13" s="24">
        <v>98</v>
      </c>
      <c r="H13" s="24">
        <v>0.01</v>
      </c>
    </row>
    <row r="14" spans="1:8" x14ac:dyDescent="0.25">
      <c r="A14" s="24">
        <v>11</v>
      </c>
      <c r="B14" s="24" t="s">
        <v>21</v>
      </c>
      <c r="C14" s="24">
        <v>26</v>
      </c>
      <c r="D14" s="24">
        <v>21.05</v>
      </c>
      <c r="E14" s="24">
        <v>7.14</v>
      </c>
      <c r="F14" s="24">
        <v>0.7</v>
      </c>
      <c r="G14" s="24">
        <v>10</v>
      </c>
      <c r="H14" s="24">
        <v>6.44</v>
      </c>
    </row>
    <row r="15" spans="1:8" x14ac:dyDescent="0.25">
      <c r="A15" s="24">
        <v>12</v>
      </c>
      <c r="B15" s="24" t="s">
        <v>22</v>
      </c>
      <c r="C15" s="24">
        <v>6</v>
      </c>
      <c r="D15" s="24">
        <v>49.4</v>
      </c>
      <c r="E15" s="24">
        <v>15.56</v>
      </c>
      <c r="F15" s="24">
        <v>15.04</v>
      </c>
      <c r="G15" s="24">
        <v>97</v>
      </c>
      <c r="H15" s="24">
        <v>0.52</v>
      </c>
    </row>
    <row r="16" spans="1:8" x14ac:dyDescent="0.25">
      <c r="A16" s="24">
        <v>13</v>
      </c>
      <c r="B16" s="24" t="s">
        <v>23</v>
      </c>
      <c r="C16" s="24">
        <v>0</v>
      </c>
      <c r="D16" s="24">
        <v>0</v>
      </c>
      <c r="E16" s="24">
        <v>0</v>
      </c>
      <c r="F16" s="24">
        <v>0</v>
      </c>
      <c r="G16" s="24"/>
      <c r="H16" s="24">
        <v>0</v>
      </c>
    </row>
    <row r="17" spans="1:8" x14ac:dyDescent="0.25">
      <c r="A17" s="24">
        <v>14</v>
      </c>
      <c r="B17" s="24" t="s">
        <v>24</v>
      </c>
      <c r="C17" s="24">
        <v>3</v>
      </c>
      <c r="D17" s="24">
        <v>6.83</v>
      </c>
      <c r="E17" s="24">
        <v>0</v>
      </c>
      <c r="F17" s="24">
        <v>0</v>
      </c>
      <c r="G17" s="24"/>
      <c r="H17" s="24">
        <v>0</v>
      </c>
    </row>
    <row r="18" spans="1:8" x14ac:dyDescent="0.25">
      <c r="A18" s="24">
        <v>15</v>
      </c>
      <c r="B18" s="24" t="s">
        <v>25</v>
      </c>
      <c r="C18" s="24">
        <v>3</v>
      </c>
      <c r="D18" s="24">
        <v>3.05</v>
      </c>
      <c r="E18" s="24">
        <v>3.05</v>
      </c>
      <c r="F18" s="24">
        <v>0</v>
      </c>
      <c r="G18" s="24">
        <v>0</v>
      </c>
      <c r="H18" s="24">
        <v>3.05</v>
      </c>
    </row>
    <row r="19" spans="1:8" x14ac:dyDescent="0.25">
      <c r="A19" s="24">
        <v>16</v>
      </c>
      <c r="B19" s="24" t="s">
        <v>26</v>
      </c>
      <c r="C19" s="24">
        <v>543</v>
      </c>
      <c r="D19" s="24">
        <v>1242.6099999999999</v>
      </c>
      <c r="E19" s="24">
        <v>68.709999999999994</v>
      </c>
      <c r="F19" s="24">
        <v>11.03</v>
      </c>
      <c r="G19" s="24">
        <v>16</v>
      </c>
      <c r="H19" s="24">
        <v>57.68</v>
      </c>
    </row>
    <row r="20" spans="1:8" x14ac:dyDescent="0.25">
      <c r="A20" s="24">
        <v>17</v>
      </c>
      <c r="B20" s="24" t="s">
        <v>27</v>
      </c>
      <c r="C20" s="24">
        <v>5</v>
      </c>
      <c r="D20" s="24">
        <v>12.41</v>
      </c>
      <c r="E20" s="24">
        <v>12.41</v>
      </c>
      <c r="F20" s="24">
        <v>0.32</v>
      </c>
      <c r="G20" s="24">
        <v>3</v>
      </c>
      <c r="H20" s="24">
        <v>12.09</v>
      </c>
    </row>
    <row r="21" spans="1:8" x14ac:dyDescent="0.25">
      <c r="A21" s="24">
        <v>18</v>
      </c>
      <c r="B21" s="24" t="s">
        <v>28</v>
      </c>
      <c r="C21" s="24">
        <v>66</v>
      </c>
      <c r="D21" s="24">
        <v>72.510000000000005</v>
      </c>
      <c r="E21" s="24">
        <v>3.94</v>
      </c>
      <c r="F21" s="24">
        <v>2.62</v>
      </c>
      <c r="G21" s="24">
        <v>66</v>
      </c>
      <c r="H21" s="24">
        <v>1.32</v>
      </c>
    </row>
    <row r="22" spans="1:8" x14ac:dyDescent="0.25">
      <c r="A22" s="24">
        <v>19</v>
      </c>
      <c r="B22" s="24" t="s">
        <v>29</v>
      </c>
      <c r="C22" s="24">
        <v>10</v>
      </c>
      <c r="D22" s="24">
        <v>12.49</v>
      </c>
      <c r="E22" s="24">
        <v>8.77</v>
      </c>
      <c r="F22" s="24">
        <v>0</v>
      </c>
      <c r="G22" s="24">
        <v>0</v>
      </c>
      <c r="H22" s="24">
        <v>8.77</v>
      </c>
    </row>
    <row r="23" spans="1:8" x14ac:dyDescent="0.25">
      <c r="A23" s="24">
        <v>20</v>
      </c>
      <c r="B23" s="24" t="s">
        <v>30</v>
      </c>
      <c r="C23" s="24">
        <v>0</v>
      </c>
      <c r="D23" s="24">
        <v>0</v>
      </c>
      <c r="E23" s="24">
        <v>0</v>
      </c>
      <c r="F23" s="24">
        <v>0</v>
      </c>
      <c r="G23" s="24"/>
      <c r="H23" s="24">
        <v>0</v>
      </c>
    </row>
    <row r="24" spans="1:8" x14ac:dyDescent="0.25">
      <c r="A24" s="24">
        <v>21</v>
      </c>
      <c r="B24" s="24" t="s">
        <v>31</v>
      </c>
      <c r="C24" s="24">
        <v>14</v>
      </c>
      <c r="D24" s="24">
        <v>118.62</v>
      </c>
      <c r="E24" s="24">
        <v>0</v>
      </c>
      <c r="F24" s="24">
        <v>0</v>
      </c>
      <c r="G24" s="24"/>
      <c r="H24" s="24">
        <v>0</v>
      </c>
    </row>
    <row r="25" spans="1:8" x14ac:dyDescent="0.25">
      <c r="A25" s="25" t="s">
        <v>103</v>
      </c>
      <c r="B25" s="25" t="s">
        <v>57</v>
      </c>
      <c r="C25" s="25">
        <v>738</v>
      </c>
      <c r="D25" s="25">
        <v>1716.84</v>
      </c>
      <c r="E25" s="25">
        <v>199.89</v>
      </c>
      <c r="F25" s="25">
        <v>103.37</v>
      </c>
      <c r="G25" s="25">
        <v>529</v>
      </c>
      <c r="H25" s="25">
        <v>96.52</v>
      </c>
    </row>
    <row r="26" spans="1:8" x14ac:dyDescent="0.25">
      <c r="A26" s="24">
        <v>1</v>
      </c>
      <c r="B26" s="24" t="s">
        <v>38</v>
      </c>
      <c r="C26" s="24">
        <v>0</v>
      </c>
      <c r="D26" s="24">
        <v>0</v>
      </c>
      <c r="E26" s="24">
        <v>0</v>
      </c>
      <c r="F26" s="24">
        <v>0</v>
      </c>
      <c r="G26" s="24"/>
      <c r="H26" s="24">
        <v>0</v>
      </c>
    </row>
    <row r="27" spans="1:8" x14ac:dyDescent="0.25">
      <c r="A27" s="24">
        <v>2</v>
      </c>
      <c r="B27" s="24" t="s">
        <v>42</v>
      </c>
      <c r="C27" s="24">
        <v>0</v>
      </c>
      <c r="D27" s="24">
        <v>0</v>
      </c>
      <c r="E27" s="24">
        <v>0</v>
      </c>
      <c r="F27" s="24">
        <v>0</v>
      </c>
      <c r="G27" s="24"/>
      <c r="H27" s="24">
        <v>0</v>
      </c>
    </row>
    <row r="28" spans="1:8" x14ac:dyDescent="0.25">
      <c r="A28" s="24">
        <v>3</v>
      </c>
      <c r="B28" s="24" t="s">
        <v>35</v>
      </c>
      <c r="C28" s="24">
        <v>0</v>
      </c>
      <c r="D28" s="24">
        <v>0</v>
      </c>
      <c r="E28" s="24">
        <v>0</v>
      </c>
      <c r="F28" s="24">
        <v>0</v>
      </c>
      <c r="G28" s="24"/>
      <c r="H28" s="24">
        <v>0</v>
      </c>
    </row>
    <row r="29" spans="1:8" x14ac:dyDescent="0.25">
      <c r="A29" s="24">
        <v>4</v>
      </c>
      <c r="B29" s="24" t="s">
        <v>34</v>
      </c>
      <c r="C29" s="24">
        <v>0</v>
      </c>
      <c r="D29" s="24">
        <v>0</v>
      </c>
      <c r="E29" s="24">
        <v>0</v>
      </c>
      <c r="F29" s="24">
        <v>0</v>
      </c>
      <c r="G29" s="24"/>
      <c r="H29" s="24">
        <v>0</v>
      </c>
    </row>
    <row r="30" spans="1:8" x14ac:dyDescent="0.25">
      <c r="A30" s="24">
        <v>5</v>
      </c>
      <c r="B30" s="24" t="s">
        <v>36</v>
      </c>
      <c r="C30" s="24">
        <v>0</v>
      </c>
      <c r="D30" s="24">
        <v>0</v>
      </c>
      <c r="E30" s="24">
        <v>0</v>
      </c>
      <c r="F30" s="24">
        <v>0</v>
      </c>
      <c r="G30" s="24"/>
      <c r="H30" s="24">
        <v>0</v>
      </c>
    </row>
    <row r="31" spans="1:8" x14ac:dyDescent="0.25">
      <c r="A31" s="24">
        <v>6</v>
      </c>
      <c r="B31" s="24" t="s">
        <v>43</v>
      </c>
      <c r="C31" s="24">
        <v>0</v>
      </c>
      <c r="D31" s="24">
        <v>0</v>
      </c>
      <c r="E31" s="24">
        <v>0</v>
      </c>
      <c r="F31" s="24">
        <v>0</v>
      </c>
      <c r="G31" s="24"/>
      <c r="H31" s="24">
        <v>0</v>
      </c>
    </row>
    <row r="32" spans="1:8" x14ac:dyDescent="0.25">
      <c r="A32" s="24">
        <v>7</v>
      </c>
      <c r="B32" s="24" t="s">
        <v>37</v>
      </c>
      <c r="C32" s="24">
        <v>0</v>
      </c>
      <c r="D32" s="24">
        <v>0</v>
      </c>
      <c r="E32" s="24">
        <v>0</v>
      </c>
      <c r="F32" s="24">
        <v>0</v>
      </c>
      <c r="G32" s="24"/>
      <c r="H32" s="24">
        <v>0</v>
      </c>
    </row>
    <row r="33" spans="1:8" x14ac:dyDescent="0.25">
      <c r="A33" s="24">
        <v>8</v>
      </c>
      <c r="B33" s="24" t="s">
        <v>40</v>
      </c>
      <c r="C33" s="24">
        <v>0</v>
      </c>
      <c r="D33" s="24">
        <v>0</v>
      </c>
      <c r="E33" s="24">
        <v>0</v>
      </c>
      <c r="F33" s="24">
        <v>0</v>
      </c>
      <c r="G33" s="24"/>
      <c r="H33" s="24">
        <v>0</v>
      </c>
    </row>
    <row r="34" spans="1:8" s="109" customFormat="1" x14ac:dyDescent="0.25">
      <c r="A34" s="108">
        <v>9</v>
      </c>
      <c r="B34" s="108" t="s">
        <v>44</v>
      </c>
      <c r="C34" s="24">
        <v>0</v>
      </c>
      <c r="D34" s="24">
        <v>0</v>
      </c>
      <c r="E34" s="24">
        <v>0</v>
      </c>
      <c r="F34" s="24">
        <v>0</v>
      </c>
      <c r="G34" s="24"/>
      <c r="H34" s="24">
        <v>0</v>
      </c>
    </row>
    <row r="35" spans="1:8" x14ac:dyDescent="0.25">
      <c r="A35" s="24">
        <v>10</v>
      </c>
      <c r="B35" s="24" t="s">
        <v>41</v>
      </c>
      <c r="C35" s="24">
        <v>0</v>
      </c>
      <c r="D35" s="24">
        <v>0</v>
      </c>
      <c r="E35" s="24">
        <v>0</v>
      </c>
      <c r="F35" s="24">
        <v>0</v>
      </c>
      <c r="G35" s="24"/>
      <c r="H35" s="24">
        <v>0</v>
      </c>
    </row>
    <row r="36" spans="1:8" x14ac:dyDescent="0.25">
      <c r="A36" s="24">
        <v>11</v>
      </c>
      <c r="B36" s="24" t="s">
        <v>39</v>
      </c>
      <c r="C36" s="24">
        <v>0</v>
      </c>
      <c r="D36" s="24">
        <v>0</v>
      </c>
      <c r="E36" s="24">
        <v>0</v>
      </c>
      <c r="F36" s="24">
        <v>0</v>
      </c>
      <c r="G36" s="24"/>
      <c r="H36" s="24">
        <v>0</v>
      </c>
    </row>
    <row r="37" spans="1:8" x14ac:dyDescent="0.25">
      <c r="A37" s="25" t="s">
        <v>104</v>
      </c>
      <c r="B37" s="25" t="s">
        <v>57</v>
      </c>
      <c r="C37" s="24">
        <v>0</v>
      </c>
      <c r="D37" s="24">
        <v>0</v>
      </c>
      <c r="E37" s="24">
        <v>0</v>
      </c>
      <c r="F37" s="24">
        <v>0</v>
      </c>
      <c r="G37" s="24"/>
      <c r="H37" s="24">
        <v>0</v>
      </c>
    </row>
    <row r="38" spans="1:8" x14ac:dyDescent="0.25">
      <c r="A38" s="24">
        <v>1</v>
      </c>
      <c r="B38" s="24" t="s">
        <v>46</v>
      </c>
      <c r="C38" s="24">
        <v>717</v>
      </c>
      <c r="D38" s="24">
        <v>1809.95</v>
      </c>
      <c r="E38" s="24">
        <v>342</v>
      </c>
      <c r="F38" s="24">
        <v>195.8</v>
      </c>
      <c r="G38" s="24">
        <v>57</v>
      </c>
      <c r="H38" s="24">
        <v>146.19999999999999</v>
      </c>
    </row>
    <row r="39" spans="1:8" x14ac:dyDescent="0.25">
      <c r="A39" s="25" t="s">
        <v>105</v>
      </c>
      <c r="B39" s="25" t="s">
        <v>57</v>
      </c>
      <c r="C39" s="25">
        <v>717</v>
      </c>
      <c r="D39" s="25">
        <v>1809.95</v>
      </c>
      <c r="E39" s="25">
        <v>342</v>
      </c>
      <c r="F39" s="25">
        <v>195.8</v>
      </c>
      <c r="G39" s="25">
        <v>57</v>
      </c>
      <c r="H39" s="25">
        <v>146.19999999999999</v>
      </c>
    </row>
    <row r="40" spans="1:8" x14ac:dyDescent="0.25">
      <c r="A40" s="24">
        <v>1</v>
      </c>
      <c r="B40" s="24" t="s">
        <v>49</v>
      </c>
      <c r="C40" s="24">
        <v>0</v>
      </c>
      <c r="D40" s="24">
        <v>0</v>
      </c>
      <c r="E40" s="24">
        <v>0</v>
      </c>
      <c r="F40" s="24">
        <v>0</v>
      </c>
      <c r="G40" s="24"/>
      <c r="H40" s="24">
        <v>0</v>
      </c>
    </row>
    <row r="41" spans="1:8" x14ac:dyDescent="0.25">
      <c r="A41" s="24">
        <v>2</v>
      </c>
      <c r="B41" s="24" t="s">
        <v>48</v>
      </c>
      <c r="C41" s="24">
        <v>1449</v>
      </c>
      <c r="D41" s="24">
        <v>3227.12</v>
      </c>
      <c r="E41" s="24">
        <v>1705.88</v>
      </c>
      <c r="F41" s="24">
        <v>250.59</v>
      </c>
      <c r="G41" s="24">
        <v>15</v>
      </c>
      <c r="H41" s="24">
        <v>1455.29</v>
      </c>
    </row>
    <row r="42" spans="1:8" x14ac:dyDescent="0.25">
      <c r="A42" s="24">
        <v>3</v>
      </c>
      <c r="B42" s="24" t="s">
        <v>50</v>
      </c>
      <c r="C42" s="24">
        <v>0</v>
      </c>
      <c r="D42" s="24">
        <v>0</v>
      </c>
      <c r="E42" s="24">
        <v>0</v>
      </c>
      <c r="F42" s="24">
        <v>0</v>
      </c>
      <c r="G42" s="24"/>
      <c r="H42" s="24">
        <v>0</v>
      </c>
    </row>
    <row r="43" spans="1:8" x14ac:dyDescent="0.25">
      <c r="A43" s="24">
        <v>4</v>
      </c>
      <c r="B43" s="24" t="s">
        <v>51</v>
      </c>
      <c r="C43" s="24">
        <v>0</v>
      </c>
      <c r="D43" s="24">
        <v>0</v>
      </c>
      <c r="E43" s="24">
        <v>0</v>
      </c>
      <c r="F43" s="24">
        <v>0</v>
      </c>
      <c r="G43" s="24"/>
      <c r="H43" s="24">
        <v>0</v>
      </c>
    </row>
    <row r="44" spans="1:8" x14ac:dyDescent="0.25">
      <c r="A44" s="24" t="s">
        <v>156</v>
      </c>
      <c r="B44" s="24" t="s">
        <v>57</v>
      </c>
      <c r="C44" s="24">
        <f t="shared" ref="C44:H44" si="0">SUM(C40:C43)</f>
        <v>1449</v>
      </c>
      <c r="D44" s="24">
        <f t="shared" si="0"/>
        <v>3227.12</v>
      </c>
      <c r="E44" s="24">
        <f t="shared" si="0"/>
        <v>1705.88</v>
      </c>
      <c r="F44" s="24">
        <f t="shared" si="0"/>
        <v>250.59</v>
      </c>
      <c r="G44" s="24">
        <f t="shared" si="0"/>
        <v>15</v>
      </c>
      <c r="H44" s="24">
        <f t="shared" si="0"/>
        <v>1455.29</v>
      </c>
    </row>
    <row r="45" spans="1:8" x14ac:dyDescent="0.25">
      <c r="A45" s="25" t="s">
        <v>109</v>
      </c>
      <c r="B45" s="25" t="s">
        <v>57</v>
      </c>
      <c r="C45" s="25">
        <f>C44+C39+C25</f>
        <v>2904</v>
      </c>
      <c r="D45" s="25">
        <f t="shared" ref="D45:H45" si="1">D44+D39+D25</f>
        <v>6753.91</v>
      </c>
      <c r="E45" s="25">
        <f t="shared" si="1"/>
        <v>2247.77</v>
      </c>
      <c r="F45" s="25">
        <f t="shared" si="1"/>
        <v>549.76</v>
      </c>
      <c r="G45" s="25">
        <f t="shared" si="1"/>
        <v>601</v>
      </c>
      <c r="H45" s="25">
        <f t="shared" si="1"/>
        <v>1698.01</v>
      </c>
    </row>
    <row r="46" spans="1:8" ht="15" customHeight="1" x14ac:dyDescent="0.25"/>
  </sheetData>
  <mergeCells count="2">
    <mergeCell ref="A1:H1"/>
    <mergeCell ref="A2:H2"/>
  </mergeCells>
  <pageMargins left="0.7" right="0.7" top="0.75" bottom="0.75" header="0.3" footer="0.3"/>
  <pageSetup scale="90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K18" sqref="K18"/>
    </sheetView>
  </sheetViews>
  <sheetFormatPr defaultColWidth="11.42578125" defaultRowHeight="15" x14ac:dyDescent="0.25"/>
  <cols>
    <col min="1" max="1" width="9.85546875" customWidth="1"/>
    <col min="5" max="5" width="10.85546875" customWidth="1"/>
    <col min="7" max="7" width="10.85546875" customWidth="1"/>
  </cols>
  <sheetData>
    <row r="1" spans="1:8" ht="15.75" customHeight="1" x14ac:dyDescent="0.25">
      <c r="A1" s="412" t="s">
        <v>234</v>
      </c>
      <c r="B1" s="413"/>
      <c r="C1" s="413"/>
      <c r="D1" s="413"/>
      <c r="E1" s="413"/>
      <c r="F1" s="413"/>
      <c r="G1" s="413"/>
      <c r="H1" s="413"/>
    </row>
    <row r="2" spans="1:8" x14ac:dyDescent="0.25">
      <c r="A2" s="414" t="s">
        <v>215</v>
      </c>
      <c r="B2" s="413"/>
      <c r="C2" s="413"/>
      <c r="D2" s="413"/>
      <c r="E2" s="413"/>
      <c r="F2" s="413"/>
      <c r="G2" s="413"/>
      <c r="H2" s="413"/>
    </row>
    <row r="3" spans="1:8" s="18" customFormat="1" ht="45" x14ac:dyDescent="0.25">
      <c r="A3" s="17" t="s">
        <v>93</v>
      </c>
      <c r="B3" s="17" t="s">
        <v>2</v>
      </c>
      <c r="C3" s="17" t="s">
        <v>230</v>
      </c>
      <c r="D3" s="17" t="s">
        <v>231</v>
      </c>
      <c r="E3" s="17" t="s">
        <v>121</v>
      </c>
      <c r="F3" s="17" t="s">
        <v>232</v>
      </c>
      <c r="G3" s="17" t="s">
        <v>233</v>
      </c>
      <c r="H3" s="17" t="s">
        <v>123</v>
      </c>
    </row>
    <row r="4" spans="1:8" x14ac:dyDescent="0.25">
      <c r="A4" s="24">
        <v>1</v>
      </c>
      <c r="B4" s="24" t="s">
        <v>12</v>
      </c>
      <c r="C4" s="24">
        <v>0</v>
      </c>
      <c r="D4" s="24">
        <v>0</v>
      </c>
      <c r="E4" s="24">
        <v>0</v>
      </c>
      <c r="F4" s="24">
        <v>0</v>
      </c>
      <c r="G4" s="24"/>
      <c r="H4" s="24">
        <v>0</v>
      </c>
    </row>
    <row r="5" spans="1:8" x14ac:dyDescent="0.25">
      <c r="A5" s="24">
        <v>2</v>
      </c>
      <c r="B5" s="24" t="s">
        <v>13</v>
      </c>
      <c r="C5" s="24">
        <v>0</v>
      </c>
      <c r="D5" s="24">
        <v>0</v>
      </c>
      <c r="E5" s="24">
        <v>0</v>
      </c>
      <c r="F5" s="24">
        <v>0</v>
      </c>
      <c r="G5" s="24"/>
      <c r="H5" s="24">
        <v>0</v>
      </c>
    </row>
    <row r="6" spans="1:8" x14ac:dyDescent="0.25">
      <c r="A6" s="24">
        <v>3</v>
      </c>
      <c r="B6" s="24" t="s">
        <v>14</v>
      </c>
      <c r="C6" s="24">
        <v>0</v>
      </c>
      <c r="D6" s="24">
        <v>0</v>
      </c>
      <c r="E6" s="24">
        <v>0</v>
      </c>
      <c r="F6" s="24">
        <v>0</v>
      </c>
      <c r="G6" s="24"/>
      <c r="H6" s="24">
        <v>0</v>
      </c>
    </row>
    <row r="7" spans="1:8" x14ac:dyDescent="0.25">
      <c r="A7" s="24">
        <v>4</v>
      </c>
      <c r="B7" s="24" t="s">
        <v>15</v>
      </c>
      <c r="C7" s="24">
        <v>9</v>
      </c>
      <c r="D7" s="24">
        <v>12.28</v>
      </c>
      <c r="E7" s="24">
        <v>0</v>
      </c>
      <c r="F7" s="24">
        <v>0</v>
      </c>
      <c r="G7" s="24"/>
      <c r="H7" s="24">
        <v>0</v>
      </c>
    </row>
    <row r="8" spans="1:8" x14ac:dyDescent="0.25">
      <c r="A8" s="24">
        <v>5</v>
      </c>
      <c r="B8" s="24" t="s">
        <v>16</v>
      </c>
      <c r="C8" s="24">
        <v>0</v>
      </c>
      <c r="D8" s="24">
        <v>0</v>
      </c>
      <c r="E8" s="24">
        <v>0</v>
      </c>
      <c r="F8" s="24">
        <v>0</v>
      </c>
      <c r="G8" s="24"/>
      <c r="H8" s="24">
        <v>0</v>
      </c>
    </row>
    <row r="9" spans="1:8" x14ac:dyDescent="0.25">
      <c r="A9" s="24">
        <v>6</v>
      </c>
      <c r="B9" s="24" t="s">
        <v>17</v>
      </c>
      <c r="C9" s="24">
        <v>0</v>
      </c>
      <c r="D9" s="24">
        <v>0</v>
      </c>
      <c r="E9" s="24">
        <v>0</v>
      </c>
      <c r="F9" s="24">
        <v>0</v>
      </c>
      <c r="G9" s="24"/>
      <c r="H9" s="24">
        <v>0</v>
      </c>
    </row>
    <row r="10" spans="1:8" x14ac:dyDescent="0.25">
      <c r="A10" s="24">
        <v>7</v>
      </c>
      <c r="B10" s="24" t="s">
        <v>32</v>
      </c>
      <c r="C10" s="24">
        <v>0</v>
      </c>
      <c r="D10" s="24">
        <v>0</v>
      </c>
      <c r="E10" s="24">
        <v>0</v>
      </c>
      <c r="F10" s="24">
        <v>0</v>
      </c>
      <c r="G10" s="24"/>
      <c r="H10" s="24">
        <v>0</v>
      </c>
    </row>
    <row r="11" spans="1:8" x14ac:dyDescent="0.25">
      <c r="A11" s="24">
        <v>8</v>
      </c>
      <c r="B11" s="24" t="s">
        <v>18</v>
      </c>
      <c r="C11" s="24">
        <v>0</v>
      </c>
      <c r="D11" s="24">
        <v>0</v>
      </c>
      <c r="E11" s="24">
        <v>0</v>
      </c>
      <c r="F11" s="24">
        <v>0</v>
      </c>
      <c r="G11" s="24"/>
      <c r="H11" s="24">
        <v>0</v>
      </c>
    </row>
    <row r="12" spans="1:8" x14ac:dyDescent="0.25">
      <c r="A12" s="24">
        <v>9</v>
      </c>
      <c r="B12" s="24" t="s">
        <v>19</v>
      </c>
      <c r="C12" s="24">
        <v>0</v>
      </c>
      <c r="D12" s="24">
        <v>0</v>
      </c>
      <c r="E12" s="24">
        <v>0</v>
      </c>
      <c r="F12" s="24">
        <v>0</v>
      </c>
      <c r="G12" s="24"/>
      <c r="H12" s="24">
        <v>0</v>
      </c>
    </row>
    <row r="13" spans="1:8" x14ac:dyDescent="0.25">
      <c r="A13" s="24">
        <v>10</v>
      </c>
      <c r="B13" s="24" t="s">
        <v>20</v>
      </c>
      <c r="C13" s="24">
        <v>0</v>
      </c>
      <c r="D13" s="24">
        <v>0</v>
      </c>
      <c r="E13" s="24">
        <v>0</v>
      </c>
      <c r="F13" s="24">
        <v>0</v>
      </c>
      <c r="G13" s="24"/>
      <c r="H13" s="24">
        <v>0</v>
      </c>
    </row>
    <row r="14" spans="1:8" x14ac:dyDescent="0.25">
      <c r="A14" s="24">
        <v>11</v>
      </c>
      <c r="B14" s="24" t="s">
        <v>21</v>
      </c>
      <c r="C14" s="24">
        <v>0</v>
      </c>
      <c r="D14" s="24">
        <v>0</v>
      </c>
      <c r="E14" s="24">
        <v>0</v>
      </c>
      <c r="F14" s="24">
        <v>0</v>
      </c>
      <c r="G14" s="24"/>
      <c r="H14" s="24">
        <v>0</v>
      </c>
    </row>
    <row r="15" spans="1:8" x14ac:dyDescent="0.25">
      <c r="A15" s="24">
        <v>12</v>
      </c>
      <c r="B15" s="24" t="s">
        <v>22</v>
      </c>
      <c r="C15" s="24">
        <v>0</v>
      </c>
      <c r="D15" s="24">
        <v>0</v>
      </c>
      <c r="E15" s="24">
        <v>0</v>
      </c>
      <c r="F15" s="24">
        <v>0</v>
      </c>
      <c r="G15" s="24"/>
      <c r="H15" s="24">
        <v>0</v>
      </c>
    </row>
    <row r="16" spans="1:8" x14ac:dyDescent="0.25">
      <c r="A16" s="24">
        <v>13</v>
      </c>
      <c r="B16" s="24" t="s">
        <v>23</v>
      </c>
      <c r="C16" s="24">
        <v>0</v>
      </c>
      <c r="D16" s="24">
        <v>0</v>
      </c>
      <c r="E16" s="24">
        <v>0</v>
      </c>
      <c r="F16" s="24">
        <v>0</v>
      </c>
      <c r="G16" s="24"/>
      <c r="H16" s="24">
        <v>0</v>
      </c>
    </row>
    <row r="17" spans="1:8" x14ac:dyDescent="0.25">
      <c r="A17" s="24">
        <v>14</v>
      </c>
      <c r="B17" s="24" t="s">
        <v>24</v>
      </c>
      <c r="C17" s="24">
        <v>0</v>
      </c>
      <c r="D17" s="24">
        <v>0</v>
      </c>
      <c r="E17" s="24">
        <v>0</v>
      </c>
      <c r="F17" s="24">
        <v>0</v>
      </c>
      <c r="G17" s="24"/>
      <c r="H17" s="24">
        <v>0</v>
      </c>
    </row>
    <row r="18" spans="1:8" x14ac:dyDescent="0.25">
      <c r="A18" s="24">
        <v>15</v>
      </c>
      <c r="B18" s="24" t="s">
        <v>25</v>
      </c>
      <c r="C18" s="24">
        <v>0</v>
      </c>
      <c r="D18" s="24">
        <v>0</v>
      </c>
      <c r="E18" s="24">
        <v>0</v>
      </c>
      <c r="F18" s="24">
        <v>0</v>
      </c>
      <c r="G18" s="24"/>
      <c r="H18" s="24">
        <v>0</v>
      </c>
    </row>
    <row r="19" spans="1:8" x14ac:dyDescent="0.25">
      <c r="A19" s="24">
        <v>16</v>
      </c>
      <c r="B19" s="24" t="s">
        <v>26</v>
      </c>
      <c r="C19" s="24">
        <v>7</v>
      </c>
      <c r="D19" s="24">
        <v>3.98</v>
      </c>
      <c r="E19" s="24">
        <v>1.86</v>
      </c>
      <c r="F19" s="24">
        <v>1.42</v>
      </c>
      <c r="G19" s="24">
        <v>76</v>
      </c>
      <c r="H19" s="24">
        <v>0.44</v>
      </c>
    </row>
    <row r="20" spans="1:8" x14ac:dyDescent="0.25">
      <c r="A20" s="24">
        <v>17</v>
      </c>
      <c r="B20" s="24" t="s">
        <v>27</v>
      </c>
      <c r="C20" s="24">
        <v>0</v>
      </c>
      <c r="D20" s="24">
        <v>0</v>
      </c>
      <c r="E20" s="24">
        <v>0</v>
      </c>
      <c r="F20" s="24">
        <v>0</v>
      </c>
      <c r="G20" s="24"/>
      <c r="H20" s="24">
        <v>0</v>
      </c>
    </row>
    <row r="21" spans="1:8" x14ac:dyDescent="0.25">
      <c r="A21" s="24">
        <v>18</v>
      </c>
      <c r="B21" s="24" t="s">
        <v>28</v>
      </c>
      <c r="C21" s="24">
        <v>5</v>
      </c>
      <c r="D21" s="24">
        <v>4.67</v>
      </c>
      <c r="E21" s="24">
        <v>0.46</v>
      </c>
      <c r="F21" s="24">
        <v>0</v>
      </c>
      <c r="G21" s="24">
        <v>0</v>
      </c>
      <c r="H21" s="24">
        <v>0.46</v>
      </c>
    </row>
    <row r="22" spans="1:8" x14ac:dyDescent="0.25">
      <c r="A22" s="24">
        <v>19</v>
      </c>
      <c r="B22" s="24" t="s">
        <v>29</v>
      </c>
      <c r="C22" s="24">
        <v>12</v>
      </c>
      <c r="D22" s="24">
        <v>6</v>
      </c>
      <c r="E22" s="24">
        <v>4.25</v>
      </c>
      <c r="F22" s="24">
        <v>0.56999999999999995</v>
      </c>
      <c r="G22" s="24">
        <v>13</v>
      </c>
      <c r="H22" s="24">
        <v>3.68</v>
      </c>
    </row>
    <row r="23" spans="1:8" x14ac:dyDescent="0.25">
      <c r="A23" s="24">
        <v>20</v>
      </c>
      <c r="B23" s="24" t="s">
        <v>30</v>
      </c>
      <c r="C23" s="24">
        <v>0</v>
      </c>
      <c r="D23" s="24">
        <v>0</v>
      </c>
      <c r="E23" s="24">
        <v>0</v>
      </c>
      <c r="F23" s="24">
        <v>0</v>
      </c>
      <c r="G23" s="24"/>
      <c r="H23" s="24">
        <v>0</v>
      </c>
    </row>
    <row r="24" spans="1:8" x14ac:dyDescent="0.25">
      <c r="A24" s="24">
        <v>21</v>
      </c>
      <c r="B24" s="24" t="s">
        <v>31</v>
      </c>
      <c r="C24" s="24">
        <v>0</v>
      </c>
      <c r="D24" s="24">
        <v>0</v>
      </c>
      <c r="E24" s="24">
        <v>0</v>
      </c>
      <c r="F24" s="24">
        <v>0</v>
      </c>
      <c r="G24" s="24"/>
      <c r="H24" s="24">
        <v>0</v>
      </c>
    </row>
    <row r="25" spans="1:8" x14ac:dyDescent="0.25">
      <c r="A25" s="25" t="s">
        <v>103</v>
      </c>
      <c r="B25" s="25" t="s">
        <v>57</v>
      </c>
      <c r="C25" s="25">
        <v>33</v>
      </c>
      <c r="D25" s="25">
        <v>26.93</v>
      </c>
      <c r="E25" s="25">
        <v>6.57</v>
      </c>
      <c r="F25" s="25">
        <v>1.99</v>
      </c>
      <c r="G25" s="25">
        <v>89</v>
      </c>
      <c r="H25" s="25">
        <v>4.58</v>
      </c>
    </row>
    <row r="26" spans="1:8" x14ac:dyDescent="0.25">
      <c r="A26" s="24">
        <v>1</v>
      </c>
      <c r="B26" s="24" t="s">
        <v>38</v>
      </c>
      <c r="C26" s="24">
        <v>0</v>
      </c>
      <c r="D26" s="24">
        <v>0</v>
      </c>
      <c r="E26" s="24">
        <v>0</v>
      </c>
      <c r="F26" s="24">
        <v>0</v>
      </c>
      <c r="G26" s="24"/>
      <c r="H26" s="24">
        <v>0</v>
      </c>
    </row>
    <row r="27" spans="1:8" x14ac:dyDescent="0.25">
      <c r="A27" s="24">
        <v>2</v>
      </c>
      <c r="B27" s="24" t="s">
        <v>42</v>
      </c>
      <c r="C27" s="24">
        <v>0</v>
      </c>
      <c r="D27" s="24">
        <v>0</v>
      </c>
      <c r="E27" s="24">
        <v>0</v>
      </c>
      <c r="F27" s="24">
        <v>0</v>
      </c>
      <c r="G27" s="24"/>
      <c r="H27" s="24">
        <v>0</v>
      </c>
    </row>
    <row r="28" spans="1:8" x14ac:dyDescent="0.25">
      <c r="A28" s="24">
        <v>3</v>
      </c>
      <c r="B28" s="24" t="s">
        <v>35</v>
      </c>
      <c r="C28" s="24">
        <v>0</v>
      </c>
      <c r="D28" s="24">
        <v>0</v>
      </c>
      <c r="E28" s="24">
        <v>0</v>
      </c>
      <c r="F28" s="24">
        <v>0</v>
      </c>
      <c r="G28" s="24"/>
      <c r="H28" s="24">
        <v>0</v>
      </c>
    </row>
    <row r="29" spans="1:8" x14ac:dyDescent="0.25">
      <c r="A29" s="24">
        <v>4</v>
      </c>
      <c r="B29" s="24" t="s">
        <v>34</v>
      </c>
      <c r="C29" s="24">
        <v>0</v>
      </c>
      <c r="D29" s="24">
        <v>0</v>
      </c>
      <c r="E29" s="24">
        <v>0</v>
      </c>
      <c r="F29" s="24">
        <v>0</v>
      </c>
      <c r="G29" s="24"/>
      <c r="H29" s="24">
        <v>0</v>
      </c>
    </row>
    <row r="30" spans="1:8" x14ac:dyDescent="0.25">
      <c r="A30" s="24">
        <v>5</v>
      </c>
      <c r="B30" s="24" t="s">
        <v>36</v>
      </c>
      <c r="C30" s="24">
        <v>0</v>
      </c>
      <c r="D30" s="24">
        <v>0</v>
      </c>
      <c r="E30" s="24">
        <v>0</v>
      </c>
      <c r="F30" s="24">
        <v>0</v>
      </c>
      <c r="G30" s="24"/>
      <c r="H30" s="24">
        <v>0</v>
      </c>
    </row>
    <row r="31" spans="1:8" x14ac:dyDescent="0.25">
      <c r="A31" s="24">
        <v>6</v>
      </c>
      <c r="B31" s="24" t="s">
        <v>43</v>
      </c>
      <c r="C31" s="24">
        <v>0</v>
      </c>
      <c r="D31" s="24">
        <v>0</v>
      </c>
      <c r="E31" s="24">
        <v>0</v>
      </c>
      <c r="F31" s="24">
        <v>0</v>
      </c>
      <c r="G31" s="24"/>
      <c r="H31" s="24">
        <v>0</v>
      </c>
    </row>
    <row r="32" spans="1:8" x14ac:dyDescent="0.25">
      <c r="A32" s="24">
        <v>7</v>
      </c>
      <c r="B32" s="24" t="s">
        <v>37</v>
      </c>
      <c r="C32" s="24">
        <v>0</v>
      </c>
      <c r="D32" s="24">
        <v>0</v>
      </c>
      <c r="E32" s="24">
        <v>0</v>
      </c>
      <c r="F32" s="24">
        <v>0</v>
      </c>
      <c r="G32" s="24"/>
      <c r="H32" s="24">
        <v>0</v>
      </c>
    </row>
    <row r="33" spans="1:8" x14ac:dyDescent="0.25">
      <c r="A33" s="24">
        <v>8</v>
      </c>
      <c r="B33" s="24" t="s">
        <v>40</v>
      </c>
      <c r="C33" s="24">
        <v>0</v>
      </c>
      <c r="D33" s="24">
        <v>0</v>
      </c>
      <c r="E33" s="24">
        <v>0</v>
      </c>
      <c r="F33" s="24">
        <v>0</v>
      </c>
      <c r="G33" s="24"/>
      <c r="H33" s="24">
        <v>0</v>
      </c>
    </row>
    <row r="34" spans="1:8" x14ac:dyDescent="0.25">
      <c r="A34" s="24">
        <v>9</v>
      </c>
      <c r="B34" s="24" t="s">
        <v>41</v>
      </c>
      <c r="C34" s="24">
        <v>0</v>
      </c>
      <c r="D34" s="24">
        <v>0</v>
      </c>
      <c r="E34" s="24">
        <v>0</v>
      </c>
      <c r="F34" s="24">
        <v>0</v>
      </c>
      <c r="G34" s="24"/>
      <c r="H34" s="24">
        <v>0</v>
      </c>
    </row>
    <row r="35" spans="1:8" x14ac:dyDescent="0.25">
      <c r="A35" s="24">
        <v>10</v>
      </c>
      <c r="B35" s="24" t="s">
        <v>39</v>
      </c>
      <c r="C35" s="24">
        <v>0</v>
      </c>
      <c r="D35" s="24">
        <v>0</v>
      </c>
      <c r="E35" s="24">
        <v>0</v>
      </c>
      <c r="F35" s="24">
        <v>0</v>
      </c>
      <c r="G35" s="24"/>
      <c r="H35" s="24">
        <v>0</v>
      </c>
    </row>
    <row r="36" spans="1:8" x14ac:dyDescent="0.25">
      <c r="A36" s="25" t="s">
        <v>104</v>
      </c>
      <c r="B36" s="25" t="s">
        <v>57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</row>
    <row r="37" spans="1:8" x14ac:dyDescent="0.25">
      <c r="A37" s="24">
        <v>1</v>
      </c>
      <c r="B37" s="24" t="s">
        <v>46</v>
      </c>
      <c r="C37" s="24">
        <v>1426</v>
      </c>
      <c r="D37" s="24">
        <v>897.06</v>
      </c>
      <c r="E37" s="24">
        <v>15.97</v>
      </c>
      <c r="F37" s="24">
        <v>9.76</v>
      </c>
      <c r="G37" s="24">
        <v>61</v>
      </c>
      <c r="H37" s="24">
        <v>6.21</v>
      </c>
    </row>
    <row r="38" spans="1:8" x14ac:dyDescent="0.25">
      <c r="A38" s="25" t="s">
        <v>105</v>
      </c>
      <c r="B38" s="25" t="s">
        <v>57</v>
      </c>
      <c r="C38" s="25">
        <v>1426</v>
      </c>
      <c r="D38" s="25">
        <v>897.06</v>
      </c>
      <c r="E38" s="25">
        <v>15.97</v>
      </c>
      <c r="F38" s="25">
        <v>9.76</v>
      </c>
      <c r="G38" s="25">
        <v>61</v>
      </c>
      <c r="H38" s="25">
        <v>6.21</v>
      </c>
    </row>
    <row r="39" spans="1:8" x14ac:dyDescent="0.25">
      <c r="A39" s="24">
        <v>1</v>
      </c>
      <c r="B39" s="24" t="s">
        <v>49</v>
      </c>
      <c r="C39" s="24">
        <v>0</v>
      </c>
      <c r="D39" s="24">
        <v>0</v>
      </c>
      <c r="E39" s="24">
        <v>0</v>
      </c>
      <c r="F39" s="24">
        <v>0</v>
      </c>
      <c r="G39" s="24"/>
      <c r="H39" s="24">
        <v>0</v>
      </c>
    </row>
    <row r="40" spans="1:8" x14ac:dyDescent="0.25">
      <c r="A40" s="24">
        <v>2</v>
      </c>
      <c r="B40" s="24" t="s">
        <v>48</v>
      </c>
      <c r="C40" s="24">
        <v>131</v>
      </c>
      <c r="D40" s="24">
        <v>96.71</v>
      </c>
      <c r="E40" s="24">
        <v>5.0999999999999996</v>
      </c>
      <c r="F40" s="24">
        <v>5.0999999999999996</v>
      </c>
      <c r="G40" s="24">
        <v>100</v>
      </c>
      <c r="H40" s="24">
        <v>0</v>
      </c>
    </row>
    <row r="41" spans="1:8" x14ac:dyDescent="0.25">
      <c r="A41" s="24">
        <v>3</v>
      </c>
      <c r="B41" s="24" t="s">
        <v>50</v>
      </c>
      <c r="C41" s="24">
        <v>0</v>
      </c>
      <c r="D41" s="24">
        <v>0</v>
      </c>
      <c r="E41" s="24">
        <v>0</v>
      </c>
      <c r="F41" s="24">
        <v>0</v>
      </c>
      <c r="G41" s="24"/>
      <c r="H41" s="24">
        <v>0</v>
      </c>
    </row>
    <row r="42" spans="1:8" x14ac:dyDescent="0.25">
      <c r="A42" s="24">
        <v>4</v>
      </c>
      <c r="B42" s="24" t="s">
        <v>51</v>
      </c>
      <c r="C42" s="24">
        <v>0</v>
      </c>
      <c r="D42" s="24">
        <v>0</v>
      </c>
      <c r="E42" s="24">
        <v>0</v>
      </c>
      <c r="F42" s="24">
        <v>0</v>
      </c>
      <c r="G42" s="24"/>
      <c r="H42" s="24">
        <v>0</v>
      </c>
    </row>
    <row r="43" spans="1:8" x14ac:dyDescent="0.25">
      <c r="A43" s="25" t="s">
        <v>109</v>
      </c>
      <c r="B43" s="25" t="s">
        <v>57</v>
      </c>
      <c r="C43" s="25">
        <v>1590</v>
      </c>
      <c r="D43" s="25">
        <v>1020.7</v>
      </c>
      <c r="E43" s="25">
        <v>27.64</v>
      </c>
      <c r="F43" s="25">
        <v>16.850000000000001</v>
      </c>
      <c r="G43" s="25">
        <v>250</v>
      </c>
      <c r="H43" s="25">
        <v>10.79</v>
      </c>
    </row>
    <row r="44" spans="1:8" ht="15" customHeight="1" x14ac:dyDescent="0.25"/>
  </sheetData>
  <mergeCells count="2">
    <mergeCell ref="A1:H1"/>
    <mergeCell ref="A2:H2"/>
  </mergeCells>
  <pageMargins left="0.7" right="0.7" top="0.75" bottom="0.75" header="0.3" footer="0.3"/>
  <pageSetup scale="95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5" workbookViewId="0">
      <selection activeCell="B10" sqref="B10"/>
    </sheetView>
  </sheetViews>
  <sheetFormatPr defaultColWidth="10.28515625" defaultRowHeight="15" x14ac:dyDescent="0.25"/>
  <sheetData>
    <row r="1" spans="1:10" ht="15.75" customHeight="1" x14ac:dyDescent="0.25">
      <c r="A1" s="412" t="s">
        <v>235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x14ac:dyDescent="0.25">
      <c r="A2" s="414" t="s">
        <v>215</v>
      </c>
      <c r="B2" s="413"/>
      <c r="C2" s="413"/>
      <c r="D2" s="413"/>
      <c r="E2" s="413"/>
      <c r="F2" s="413"/>
      <c r="G2" s="413"/>
      <c r="H2" s="413"/>
      <c r="I2" s="413"/>
      <c r="J2" s="413"/>
    </row>
    <row r="3" spans="1:10" s="18" customFormat="1" ht="45" x14ac:dyDescent="0.25">
      <c r="A3" s="17" t="s">
        <v>93</v>
      </c>
      <c r="B3" s="17" t="s">
        <v>2</v>
      </c>
      <c r="C3" s="17" t="s">
        <v>236</v>
      </c>
      <c r="D3" s="17" t="s">
        <v>237</v>
      </c>
      <c r="E3" s="17" t="s">
        <v>238</v>
      </c>
      <c r="F3" s="17" t="s">
        <v>239</v>
      </c>
      <c r="G3" s="17" t="s">
        <v>240</v>
      </c>
      <c r="H3" s="17" t="s">
        <v>241</v>
      </c>
      <c r="I3" s="17" t="s">
        <v>242</v>
      </c>
      <c r="J3" s="17" t="s">
        <v>243</v>
      </c>
    </row>
    <row r="4" spans="1:10" x14ac:dyDescent="0.25">
      <c r="A4" s="24">
        <v>1</v>
      </c>
      <c r="B4" s="24" t="s">
        <v>12</v>
      </c>
      <c r="C4" s="24">
        <v>40</v>
      </c>
      <c r="D4" s="24">
        <v>319.83999999999997</v>
      </c>
      <c r="E4" s="24">
        <v>0</v>
      </c>
      <c r="F4" s="24">
        <v>0</v>
      </c>
      <c r="G4" s="24">
        <v>0</v>
      </c>
      <c r="H4" s="24">
        <v>0</v>
      </c>
      <c r="I4" s="24">
        <v>40</v>
      </c>
      <c r="J4" s="24">
        <v>319.83999999999997</v>
      </c>
    </row>
    <row r="5" spans="1:10" x14ac:dyDescent="0.25">
      <c r="A5" s="24">
        <v>2</v>
      </c>
      <c r="B5" s="24" t="s">
        <v>13</v>
      </c>
      <c r="C5" s="24">
        <v>8</v>
      </c>
      <c r="D5" s="24">
        <v>158.54</v>
      </c>
      <c r="E5" s="24">
        <v>0</v>
      </c>
      <c r="F5" s="24">
        <v>0</v>
      </c>
      <c r="G5" s="24">
        <v>0</v>
      </c>
      <c r="H5" s="24">
        <v>0</v>
      </c>
      <c r="I5" s="24">
        <v>8</v>
      </c>
      <c r="J5" s="24">
        <v>158.54</v>
      </c>
    </row>
    <row r="6" spans="1:10" x14ac:dyDescent="0.25">
      <c r="A6" s="24">
        <v>3</v>
      </c>
      <c r="B6" s="24" t="s">
        <v>14</v>
      </c>
      <c r="C6" s="24">
        <v>127</v>
      </c>
      <c r="D6" s="24">
        <v>3045.69</v>
      </c>
      <c r="E6" s="24">
        <v>0</v>
      </c>
      <c r="F6" s="24">
        <v>0</v>
      </c>
      <c r="G6" s="24">
        <v>0</v>
      </c>
      <c r="H6" s="24">
        <v>0</v>
      </c>
      <c r="I6" s="24">
        <v>127</v>
      </c>
      <c r="J6" s="24">
        <v>3045.69</v>
      </c>
    </row>
    <row r="7" spans="1:10" x14ac:dyDescent="0.25">
      <c r="A7" s="24">
        <v>4</v>
      </c>
      <c r="B7" s="24" t="s">
        <v>15</v>
      </c>
      <c r="C7" s="24">
        <v>14</v>
      </c>
      <c r="D7" s="24">
        <v>84.65</v>
      </c>
      <c r="E7" s="24">
        <v>2</v>
      </c>
      <c r="F7" s="24">
        <v>17.66</v>
      </c>
      <c r="G7" s="24">
        <v>0</v>
      </c>
      <c r="H7" s="24">
        <v>0</v>
      </c>
      <c r="I7" s="24">
        <v>16</v>
      </c>
      <c r="J7" s="24">
        <v>102.31</v>
      </c>
    </row>
    <row r="8" spans="1:10" x14ac:dyDescent="0.25">
      <c r="A8" s="24">
        <v>5</v>
      </c>
      <c r="B8" s="24" t="s">
        <v>16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</row>
    <row r="9" spans="1:10" x14ac:dyDescent="0.25">
      <c r="A9" s="24">
        <v>6</v>
      </c>
      <c r="B9" s="24" t="s">
        <v>17</v>
      </c>
      <c r="C9" s="24">
        <v>20</v>
      </c>
      <c r="D9" s="24">
        <v>176.58</v>
      </c>
      <c r="E9" s="24">
        <v>13</v>
      </c>
      <c r="F9" s="24">
        <v>92.68</v>
      </c>
      <c r="G9" s="24">
        <v>11</v>
      </c>
      <c r="H9" s="24">
        <v>109.41</v>
      </c>
      <c r="I9" s="24">
        <v>44</v>
      </c>
      <c r="J9" s="24">
        <v>378.67</v>
      </c>
    </row>
    <row r="10" spans="1:10" x14ac:dyDescent="0.25">
      <c r="A10" s="24">
        <v>7</v>
      </c>
      <c r="B10" s="24" t="s">
        <v>32</v>
      </c>
      <c r="C10" s="24">
        <v>6</v>
      </c>
      <c r="D10" s="24">
        <v>60</v>
      </c>
      <c r="E10" s="24">
        <v>0</v>
      </c>
      <c r="F10" s="24">
        <v>0</v>
      </c>
      <c r="G10" s="24">
        <v>0</v>
      </c>
      <c r="H10" s="24">
        <v>0</v>
      </c>
      <c r="I10" s="24">
        <v>6</v>
      </c>
      <c r="J10" s="24">
        <v>60</v>
      </c>
    </row>
    <row r="11" spans="1:10" x14ac:dyDescent="0.25">
      <c r="A11" s="24">
        <v>8</v>
      </c>
      <c r="B11" s="24" t="s">
        <v>18</v>
      </c>
      <c r="C11" s="24">
        <v>11</v>
      </c>
      <c r="D11" s="24">
        <v>89.49</v>
      </c>
      <c r="E11" s="24">
        <v>8</v>
      </c>
      <c r="F11" s="24">
        <v>106.49</v>
      </c>
      <c r="G11" s="24">
        <v>0</v>
      </c>
      <c r="H11" s="24">
        <v>0</v>
      </c>
      <c r="I11" s="24">
        <v>19</v>
      </c>
      <c r="J11" s="24">
        <v>195.98</v>
      </c>
    </row>
    <row r="12" spans="1:10" x14ac:dyDescent="0.25">
      <c r="A12" s="24">
        <v>9</v>
      </c>
      <c r="B12" s="24" t="s">
        <v>19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</row>
    <row r="13" spans="1:10" x14ac:dyDescent="0.25">
      <c r="A13" s="24">
        <v>10</v>
      </c>
      <c r="B13" s="24" t="s">
        <v>20</v>
      </c>
      <c r="C13" s="24">
        <v>26</v>
      </c>
      <c r="D13" s="24">
        <v>105.49</v>
      </c>
      <c r="E13" s="24">
        <v>5</v>
      </c>
      <c r="F13" s="24">
        <v>54.43</v>
      </c>
      <c r="G13" s="24">
        <v>0</v>
      </c>
      <c r="H13" s="24">
        <v>0</v>
      </c>
      <c r="I13" s="24">
        <v>31</v>
      </c>
      <c r="J13" s="24">
        <v>159.91999999999999</v>
      </c>
    </row>
    <row r="14" spans="1:10" x14ac:dyDescent="0.25">
      <c r="A14" s="24">
        <v>11</v>
      </c>
      <c r="B14" s="24" t="s">
        <v>21</v>
      </c>
      <c r="C14" s="24">
        <v>23</v>
      </c>
      <c r="D14" s="24">
        <v>211.43</v>
      </c>
      <c r="E14" s="24">
        <v>0</v>
      </c>
      <c r="F14" s="24">
        <v>0</v>
      </c>
      <c r="G14" s="24">
        <v>15</v>
      </c>
      <c r="H14" s="24">
        <v>137.33000000000001</v>
      </c>
      <c r="I14" s="24">
        <v>38</v>
      </c>
      <c r="J14" s="24">
        <v>348.76</v>
      </c>
    </row>
    <row r="15" spans="1:10" x14ac:dyDescent="0.25">
      <c r="A15" s="24">
        <v>12</v>
      </c>
      <c r="B15" s="24" t="s">
        <v>22</v>
      </c>
      <c r="C15" s="24">
        <v>77</v>
      </c>
      <c r="D15" s="24">
        <v>709.11</v>
      </c>
      <c r="E15" s="24">
        <v>11</v>
      </c>
      <c r="F15" s="24">
        <v>104.54</v>
      </c>
      <c r="G15" s="24">
        <v>0</v>
      </c>
      <c r="H15" s="24">
        <v>0</v>
      </c>
      <c r="I15" s="24">
        <v>88</v>
      </c>
      <c r="J15" s="24">
        <v>813.65</v>
      </c>
    </row>
    <row r="16" spans="1:10" x14ac:dyDescent="0.25">
      <c r="A16" s="24">
        <v>13</v>
      </c>
      <c r="B16" s="24" t="s">
        <v>23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</row>
    <row r="17" spans="1:10" x14ac:dyDescent="0.25">
      <c r="A17" s="24">
        <v>14</v>
      </c>
      <c r="B17" s="24" t="s">
        <v>24</v>
      </c>
      <c r="C17" s="24">
        <v>10</v>
      </c>
      <c r="D17" s="24">
        <v>193.41</v>
      </c>
      <c r="E17" s="24">
        <v>2</v>
      </c>
      <c r="F17" s="24">
        <v>34.86</v>
      </c>
      <c r="G17" s="24">
        <v>0</v>
      </c>
      <c r="H17" s="24">
        <v>0</v>
      </c>
      <c r="I17" s="24">
        <v>12</v>
      </c>
      <c r="J17" s="24">
        <v>228.27</v>
      </c>
    </row>
    <row r="18" spans="1:10" x14ac:dyDescent="0.25">
      <c r="A18" s="24">
        <v>15</v>
      </c>
      <c r="B18" s="24" t="s">
        <v>25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1:10" x14ac:dyDescent="0.25">
      <c r="A19" s="24">
        <v>16</v>
      </c>
      <c r="B19" s="24" t="s">
        <v>26</v>
      </c>
      <c r="C19" s="24">
        <v>2287</v>
      </c>
      <c r="D19" s="24">
        <v>27964.03</v>
      </c>
      <c r="E19" s="24">
        <v>926</v>
      </c>
      <c r="F19" s="24">
        <v>8943.89</v>
      </c>
      <c r="G19" s="24">
        <v>1664</v>
      </c>
      <c r="H19" s="24">
        <v>23934.83</v>
      </c>
      <c r="I19" s="24">
        <v>4877</v>
      </c>
      <c r="J19" s="24">
        <v>60842.75</v>
      </c>
    </row>
    <row r="20" spans="1:10" x14ac:dyDescent="0.25">
      <c r="A20" s="24">
        <v>17</v>
      </c>
      <c r="B20" s="24" t="s">
        <v>27</v>
      </c>
      <c r="C20" s="24">
        <v>6</v>
      </c>
      <c r="D20" s="24">
        <v>66.260000000000005</v>
      </c>
      <c r="E20" s="24">
        <v>0</v>
      </c>
      <c r="F20" s="24">
        <v>0</v>
      </c>
      <c r="G20" s="24">
        <v>1</v>
      </c>
      <c r="H20" s="24">
        <v>15.61</v>
      </c>
      <c r="I20" s="24">
        <v>7</v>
      </c>
      <c r="J20" s="24">
        <v>81.87</v>
      </c>
    </row>
    <row r="21" spans="1:10" x14ac:dyDescent="0.25">
      <c r="A21" s="24">
        <v>18</v>
      </c>
      <c r="B21" s="24" t="s">
        <v>28</v>
      </c>
      <c r="C21" s="24">
        <v>77</v>
      </c>
      <c r="D21" s="24">
        <v>875.98</v>
      </c>
      <c r="E21" s="24">
        <v>127</v>
      </c>
      <c r="F21" s="24">
        <v>1611.17</v>
      </c>
      <c r="G21" s="24">
        <v>50</v>
      </c>
      <c r="H21" s="24">
        <v>665.85</v>
      </c>
      <c r="I21" s="24">
        <v>254</v>
      </c>
      <c r="J21" s="24">
        <v>3153</v>
      </c>
    </row>
    <row r="22" spans="1:10" x14ac:dyDescent="0.25">
      <c r="A22" s="24">
        <v>19</v>
      </c>
      <c r="B22" s="24" t="s">
        <v>29</v>
      </c>
      <c r="C22" s="24">
        <v>57</v>
      </c>
      <c r="D22" s="24">
        <v>768.92</v>
      </c>
      <c r="E22" s="24">
        <v>5</v>
      </c>
      <c r="F22" s="24">
        <v>38.74</v>
      </c>
      <c r="G22" s="24">
        <v>0</v>
      </c>
      <c r="H22" s="24">
        <v>0</v>
      </c>
      <c r="I22" s="24">
        <v>62</v>
      </c>
      <c r="J22" s="24">
        <v>807.66</v>
      </c>
    </row>
    <row r="23" spans="1:10" x14ac:dyDescent="0.25">
      <c r="A23" s="24">
        <v>20</v>
      </c>
      <c r="B23" s="24" t="s">
        <v>30</v>
      </c>
      <c r="C23" s="24">
        <v>9</v>
      </c>
      <c r="D23" s="24">
        <v>96.62</v>
      </c>
      <c r="E23" s="24">
        <v>15</v>
      </c>
      <c r="F23" s="24">
        <v>71.239999999999995</v>
      </c>
      <c r="G23" s="24">
        <v>1</v>
      </c>
      <c r="H23" s="24">
        <v>10.41</v>
      </c>
      <c r="I23" s="24">
        <v>25</v>
      </c>
      <c r="J23" s="24">
        <v>178.27</v>
      </c>
    </row>
    <row r="24" spans="1:10" x14ac:dyDescent="0.25">
      <c r="A24" s="24">
        <v>21</v>
      </c>
      <c r="B24" s="24" t="s">
        <v>31</v>
      </c>
      <c r="C24" s="24">
        <v>98</v>
      </c>
      <c r="D24" s="24">
        <v>1040.06</v>
      </c>
      <c r="E24" s="24">
        <v>0</v>
      </c>
      <c r="F24" s="24">
        <v>0</v>
      </c>
      <c r="G24" s="24">
        <v>0</v>
      </c>
      <c r="H24" s="24">
        <v>0</v>
      </c>
      <c r="I24" s="24">
        <v>98</v>
      </c>
      <c r="J24" s="24">
        <v>1040.06</v>
      </c>
    </row>
    <row r="25" spans="1:10" x14ac:dyDescent="0.25">
      <c r="A25" s="25" t="s">
        <v>103</v>
      </c>
      <c r="B25" s="25" t="s">
        <v>57</v>
      </c>
      <c r="C25" s="25">
        <v>2896</v>
      </c>
      <c r="D25" s="25">
        <v>35966.1</v>
      </c>
      <c r="E25" s="25">
        <v>1114</v>
      </c>
      <c r="F25" s="25">
        <v>11075.7</v>
      </c>
      <c r="G25" s="25">
        <v>1742</v>
      </c>
      <c r="H25" s="25">
        <v>24873.439999999999</v>
      </c>
      <c r="I25" s="25">
        <v>5752</v>
      </c>
      <c r="J25" s="25">
        <v>71915.240000000005</v>
      </c>
    </row>
    <row r="26" spans="1:10" x14ac:dyDescent="0.25">
      <c r="A26" s="24">
        <v>1</v>
      </c>
      <c r="B26" s="24" t="s">
        <v>38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</row>
    <row r="27" spans="1:10" x14ac:dyDescent="0.25">
      <c r="A27" s="24">
        <v>2</v>
      </c>
      <c r="B27" s="24" t="s">
        <v>42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</row>
    <row r="28" spans="1:10" x14ac:dyDescent="0.25">
      <c r="A28" s="24">
        <v>3</v>
      </c>
      <c r="B28" s="24" t="s">
        <v>35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</row>
    <row r="29" spans="1:10" x14ac:dyDescent="0.25">
      <c r="A29" s="24">
        <v>4</v>
      </c>
      <c r="B29" s="24" t="s">
        <v>34</v>
      </c>
      <c r="C29" s="24">
        <v>16</v>
      </c>
      <c r="D29" s="24">
        <v>19.84</v>
      </c>
      <c r="E29" s="24">
        <v>1</v>
      </c>
      <c r="F29" s="24">
        <v>0.74</v>
      </c>
      <c r="G29" s="24">
        <v>0</v>
      </c>
      <c r="H29" s="24">
        <v>0</v>
      </c>
      <c r="I29" s="24">
        <v>17</v>
      </c>
      <c r="J29" s="24">
        <v>20.58</v>
      </c>
    </row>
    <row r="30" spans="1:10" x14ac:dyDescent="0.25">
      <c r="A30" s="24">
        <v>5</v>
      </c>
      <c r="B30" s="24" t="s">
        <v>36</v>
      </c>
      <c r="C30" s="24">
        <v>10</v>
      </c>
      <c r="D30" s="24">
        <v>274.77999999999997</v>
      </c>
      <c r="E30" s="24">
        <v>0</v>
      </c>
      <c r="F30" s="24">
        <v>0</v>
      </c>
      <c r="G30" s="24">
        <v>0</v>
      </c>
      <c r="H30" s="24">
        <v>0</v>
      </c>
      <c r="I30" s="24">
        <v>10</v>
      </c>
      <c r="J30" s="24">
        <v>274.77999999999997</v>
      </c>
    </row>
    <row r="31" spans="1:10" x14ac:dyDescent="0.25">
      <c r="A31" s="24">
        <v>6</v>
      </c>
      <c r="B31" s="24" t="s">
        <v>43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1:10" x14ac:dyDescent="0.25">
      <c r="A32" s="24">
        <v>7</v>
      </c>
      <c r="B32" s="24" t="s">
        <v>37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</row>
    <row r="33" spans="1:10" x14ac:dyDescent="0.25">
      <c r="A33" s="24">
        <v>8</v>
      </c>
      <c r="B33" s="24" t="s">
        <v>40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</row>
    <row r="34" spans="1:10" x14ac:dyDescent="0.25">
      <c r="A34" s="24">
        <v>9</v>
      </c>
      <c r="B34" s="24" t="s">
        <v>41</v>
      </c>
      <c r="C34" s="24">
        <v>0</v>
      </c>
      <c r="D34" s="24">
        <v>0</v>
      </c>
      <c r="E34" s="24">
        <v>1</v>
      </c>
      <c r="F34" s="24">
        <v>17.64</v>
      </c>
      <c r="G34" s="24">
        <v>0</v>
      </c>
      <c r="H34" s="24">
        <v>0</v>
      </c>
      <c r="I34" s="24">
        <v>1</v>
      </c>
      <c r="J34" s="24">
        <v>17.64</v>
      </c>
    </row>
    <row r="35" spans="1:10" x14ac:dyDescent="0.25">
      <c r="A35" s="24">
        <v>10</v>
      </c>
      <c r="B35" s="24" t="s">
        <v>39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</row>
    <row r="36" spans="1:10" x14ac:dyDescent="0.25">
      <c r="A36" s="25" t="s">
        <v>104</v>
      </c>
      <c r="B36" s="25" t="s">
        <v>57</v>
      </c>
      <c r="C36" s="25">
        <v>26</v>
      </c>
      <c r="D36" s="25">
        <v>294.62</v>
      </c>
      <c r="E36" s="25">
        <v>2</v>
      </c>
      <c r="F36" s="25">
        <v>18.38</v>
      </c>
      <c r="G36" s="25">
        <v>0</v>
      </c>
      <c r="H36" s="25">
        <v>0</v>
      </c>
      <c r="I36" s="25">
        <v>28</v>
      </c>
      <c r="J36" s="25">
        <v>313</v>
      </c>
    </row>
    <row r="37" spans="1:10" x14ac:dyDescent="0.25">
      <c r="A37" s="24">
        <v>1</v>
      </c>
      <c r="B37" s="24" t="s">
        <v>46</v>
      </c>
      <c r="C37" s="24">
        <v>413</v>
      </c>
      <c r="D37" s="24">
        <v>3862.2</v>
      </c>
      <c r="E37" s="24">
        <v>379</v>
      </c>
      <c r="F37" s="24">
        <v>3733.95</v>
      </c>
      <c r="G37" s="24">
        <v>395</v>
      </c>
      <c r="H37" s="24">
        <v>3451.99</v>
      </c>
      <c r="I37" s="24">
        <v>1187</v>
      </c>
      <c r="J37" s="24">
        <v>11048.14</v>
      </c>
    </row>
    <row r="38" spans="1:10" x14ac:dyDescent="0.25">
      <c r="A38" s="25" t="s">
        <v>105</v>
      </c>
      <c r="B38" s="25" t="s">
        <v>57</v>
      </c>
      <c r="C38" s="25">
        <v>413</v>
      </c>
      <c r="D38" s="25">
        <v>3862.2</v>
      </c>
      <c r="E38" s="25">
        <v>379</v>
      </c>
      <c r="F38" s="25">
        <v>3733.95</v>
      </c>
      <c r="G38" s="25">
        <v>395</v>
      </c>
      <c r="H38" s="25">
        <v>3451.99</v>
      </c>
      <c r="I38" s="25">
        <v>1187</v>
      </c>
      <c r="J38" s="25">
        <v>11048.14</v>
      </c>
    </row>
    <row r="39" spans="1:10" x14ac:dyDescent="0.25">
      <c r="A39" s="24">
        <v>1</v>
      </c>
      <c r="B39" s="24" t="s">
        <v>49</v>
      </c>
      <c r="C39" s="24">
        <v>7</v>
      </c>
      <c r="D39" s="24">
        <v>117</v>
      </c>
      <c r="E39" s="24">
        <v>0</v>
      </c>
      <c r="F39" s="24">
        <v>0</v>
      </c>
      <c r="G39" s="24">
        <v>0</v>
      </c>
      <c r="H39" s="24">
        <v>0</v>
      </c>
      <c r="I39" s="24">
        <v>7</v>
      </c>
      <c r="J39" s="24">
        <v>117</v>
      </c>
    </row>
    <row r="40" spans="1:10" x14ac:dyDescent="0.25">
      <c r="A40" s="24">
        <v>2</v>
      </c>
      <c r="B40" s="24" t="s">
        <v>48</v>
      </c>
      <c r="C40" s="24">
        <v>1</v>
      </c>
      <c r="D40" s="24">
        <v>19.78</v>
      </c>
      <c r="E40" s="24">
        <v>1</v>
      </c>
      <c r="F40" s="24">
        <v>18</v>
      </c>
      <c r="G40" s="24">
        <v>1</v>
      </c>
      <c r="H40" s="24">
        <v>16.5</v>
      </c>
      <c r="I40" s="24">
        <v>3</v>
      </c>
      <c r="J40" s="24">
        <v>54.28</v>
      </c>
    </row>
    <row r="41" spans="1:10" x14ac:dyDescent="0.25">
      <c r="A41" s="24">
        <v>3</v>
      </c>
      <c r="B41" s="24" t="s">
        <v>50</v>
      </c>
      <c r="C41" s="24">
        <v>41</v>
      </c>
      <c r="D41" s="24">
        <v>845</v>
      </c>
      <c r="E41" s="24">
        <v>0</v>
      </c>
      <c r="F41" s="24">
        <v>0</v>
      </c>
      <c r="G41" s="24">
        <v>0</v>
      </c>
      <c r="H41" s="24">
        <v>0</v>
      </c>
      <c r="I41" s="24">
        <v>41</v>
      </c>
      <c r="J41" s="24">
        <v>845</v>
      </c>
    </row>
    <row r="42" spans="1:10" x14ac:dyDescent="0.25">
      <c r="A42" s="24">
        <v>4</v>
      </c>
      <c r="B42" s="24" t="s">
        <v>51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</row>
    <row r="43" spans="1:10" x14ac:dyDescent="0.25">
      <c r="A43" s="25" t="s">
        <v>109</v>
      </c>
      <c r="B43" s="25" t="s">
        <v>57</v>
      </c>
      <c r="C43" s="25">
        <v>3384</v>
      </c>
      <c r="D43" s="25">
        <v>41104.699999999997</v>
      </c>
      <c r="E43" s="25">
        <v>1496</v>
      </c>
      <c r="F43" s="25">
        <v>14846.03</v>
      </c>
      <c r="G43" s="25">
        <v>2138</v>
      </c>
      <c r="H43" s="25">
        <v>28341.93</v>
      </c>
      <c r="I43" s="25">
        <v>7018</v>
      </c>
      <c r="J43" s="25">
        <v>84292.66</v>
      </c>
    </row>
    <row r="44" spans="1:10" ht="15" customHeight="1" x14ac:dyDescent="0.25"/>
  </sheetData>
  <mergeCells count="2">
    <mergeCell ref="A1:J1"/>
    <mergeCell ref="A2:J2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28" workbookViewId="0">
      <selection activeCell="B6" sqref="B6"/>
    </sheetView>
  </sheetViews>
  <sheetFormatPr defaultColWidth="10.28515625" defaultRowHeight="15" x14ac:dyDescent="0.25"/>
  <cols>
    <col min="5" max="5" width="12.7109375" customWidth="1"/>
    <col min="6" max="7" width="12.42578125" customWidth="1"/>
    <col min="8" max="8" width="12.5703125" customWidth="1"/>
  </cols>
  <sheetData>
    <row r="1" spans="1:8" ht="15.75" customHeight="1" x14ac:dyDescent="0.25">
      <c r="A1" s="412" t="s">
        <v>244</v>
      </c>
      <c r="B1" s="413"/>
      <c r="C1" s="413"/>
      <c r="D1" s="413"/>
      <c r="E1" s="413"/>
      <c r="F1" s="413"/>
      <c r="G1" s="413"/>
      <c r="H1" s="413"/>
    </row>
    <row r="2" spans="1:8" x14ac:dyDescent="0.25">
      <c r="A2" s="414" t="s">
        <v>74</v>
      </c>
      <c r="B2" s="413"/>
      <c r="C2" s="413"/>
      <c r="D2" s="413"/>
      <c r="E2" s="413"/>
      <c r="F2" s="413"/>
      <c r="G2" s="413"/>
      <c r="H2" s="413"/>
    </row>
    <row r="3" spans="1:8" s="18" customFormat="1" ht="45" x14ac:dyDescent="0.25">
      <c r="A3" s="17" t="s">
        <v>93</v>
      </c>
      <c r="B3" s="17" t="s">
        <v>2</v>
      </c>
      <c r="C3" s="17" t="s">
        <v>245</v>
      </c>
      <c r="D3" s="17" t="s">
        <v>246</v>
      </c>
      <c r="E3" s="17" t="s">
        <v>247</v>
      </c>
      <c r="F3" s="17" t="s">
        <v>248</v>
      </c>
      <c r="G3" s="17" t="s">
        <v>249</v>
      </c>
      <c r="H3" s="17" t="s">
        <v>250</v>
      </c>
    </row>
    <row r="4" spans="1:8" x14ac:dyDescent="0.25">
      <c r="A4" s="24">
        <v>1</v>
      </c>
      <c r="B4" s="24" t="s">
        <v>12</v>
      </c>
      <c r="C4" s="24">
        <v>257</v>
      </c>
      <c r="D4" s="24">
        <v>1532</v>
      </c>
      <c r="E4" s="24">
        <v>90</v>
      </c>
      <c r="F4" s="24">
        <v>151.5</v>
      </c>
      <c r="G4" s="24">
        <v>3</v>
      </c>
      <c r="H4" s="24">
        <v>4.1100000000000003</v>
      </c>
    </row>
    <row r="5" spans="1:8" x14ac:dyDescent="0.25">
      <c r="A5" s="24">
        <v>2</v>
      </c>
      <c r="B5" s="24" t="s">
        <v>13</v>
      </c>
      <c r="C5" s="24">
        <v>10</v>
      </c>
      <c r="D5" s="24">
        <v>15.2</v>
      </c>
      <c r="E5" s="24">
        <v>41</v>
      </c>
      <c r="F5" s="24">
        <v>76</v>
      </c>
      <c r="G5" s="24">
        <v>0</v>
      </c>
      <c r="H5" s="24">
        <v>0</v>
      </c>
    </row>
    <row r="6" spans="1:8" x14ac:dyDescent="0.25">
      <c r="A6" s="24">
        <v>3</v>
      </c>
      <c r="B6" s="24" t="s">
        <v>14</v>
      </c>
      <c r="C6" s="24">
        <v>1078</v>
      </c>
      <c r="D6" s="24">
        <v>4037.69</v>
      </c>
      <c r="E6" s="24">
        <v>1212</v>
      </c>
      <c r="F6" s="24">
        <v>5010.9799999999996</v>
      </c>
      <c r="G6" s="24">
        <v>0</v>
      </c>
      <c r="H6" s="24">
        <v>0</v>
      </c>
    </row>
    <row r="7" spans="1:8" x14ac:dyDescent="0.25">
      <c r="A7" s="24">
        <v>4</v>
      </c>
      <c r="B7" s="24" t="s">
        <v>15</v>
      </c>
      <c r="C7" s="24">
        <v>925</v>
      </c>
      <c r="D7" s="24">
        <v>1410</v>
      </c>
      <c r="E7" s="24">
        <v>600</v>
      </c>
      <c r="F7" s="24">
        <v>750</v>
      </c>
      <c r="G7" s="24">
        <v>0</v>
      </c>
      <c r="H7" s="24">
        <v>0</v>
      </c>
    </row>
    <row r="8" spans="1:8" x14ac:dyDescent="0.25">
      <c r="A8" s="24">
        <v>5</v>
      </c>
      <c r="B8" s="24" t="s">
        <v>16</v>
      </c>
      <c r="C8" s="24">
        <v>31</v>
      </c>
      <c r="D8" s="24">
        <v>54.1</v>
      </c>
      <c r="E8" s="24">
        <v>41</v>
      </c>
      <c r="F8" s="24">
        <v>54.31</v>
      </c>
      <c r="G8" s="24">
        <v>0</v>
      </c>
      <c r="H8" s="24">
        <v>0</v>
      </c>
    </row>
    <row r="9" spans="1:8" x14ac:dyDescent="0.25">
      <c r="A9" s="24">
        <v>6</v>
      </c>
      <c r="B9" s="24" t="s">
        <v>17</v>
      </c>
      <c r="C9" s="24">
        <v>1385</v>
      </c>
      <c r="D9" s="24">
        <v>3256.23</v>
      </c>
      <c r="E9" s="24">
        <v>0</v>
      </c>
      <c r="F9" s="24">
        <v>0</v>
      </c>
      <c r="G9" s="24">
        <v>0</v>
      </c>
      <c r="H9" s="24">
        <v>0</v>
      </c>
    </row>
    <row r="10" spans="1:8" x14ac:dyDescent="0.25">
      <c r="A10" s="24">
        <v>7</v>
      </c>
      <c r="B10" s="24" t="s">
        <v>18</v>
      </c>
      <c r="C10" s="24">
        <v>845</v>
      </c>
      <c r="D10" s="24">
        <v>3281.03</v>
      </c>
      <c r="E10" s="24">
        <v>707</v>
      </c>
      <c r="F10" s="24">
        <v>3776.9</v>
      </c>
      <c r="G10" s="24">
        <v>0</v>
      </c>
      <c r="H10" s="24">
        <v>0</v>
      </c>
    </row>
    <row r="11" spans="1:8" x14ac:dyDescent="0.25">
      <c r="A11" s="24">
        <v>8</v>
      </c>
      <c r="B11" s="24" t="s">
        <v>19</v>
      </c>
      <c r="C11" s="24">
        <v>5</v>
      </c>
      <c r="D11" s="24">
        <v>22.49</v>
      </c>
      <c r="E11" s="24">
        <v>0</v>
      </c>
      <c r="F11" s="24">
        <v>0</v>
      </c>
      <c r="G11" s="24">
        <v>0</v>
      </c>
      <c r="H11" s="24">
        <v>0</v>
      </c>
    </row>
    <row r="12" spans="1:8" x14ac:dyDescent="0.25">
      <c r="A12" s="24">
        <v>9</v>
      </c>
      <c r="B12" s="24" t="s">
        <v>20</v>
      </c>
      <c r="C12" s="24">
        <v>227</v>
      </c>
      <c r="D12" s="24">
        <v>2155.2600000000002</v>
      </c>
      <c r="E12" s="24">
        <v>109</v>
      </c>
      <c r="F12" s="24">
        <v>890.7</v>
      </c>
      <c r="G12" s="24">
        <v>0</v>
      </c>
      <c r="H12" s="24">
        <v>0</v>
      </c>
    </row>
    <row r="13" spans="1:8" x14ac:dyDescent="0.25">
      <c r="A13" s="24">
        <v>10</v>
      </c>
      <c r="B13" s="24" t="s">
        <v>21</v>
      </c>
      <c r="C13" s="24">
        <v>436</v>
      </c>
      <c r="D13" s="24">
        <v>961.18</v>
      </c>
      <c r="E13" s="24">
        <v>111</v>
      </c>
      <c r="F13" s="24">
        <v>324.16000000000003</v>
      </c>
      <c r="G13" s="24">
        <v>0</v>
      </c>
      <c r="H13" s="24">
        <v>0</v>
      </c>
    </row>
    <row r="14" spans="1:8" x14ac:dyDescent="0.25">
      <c r="A14" s="24">
        <v>11</v>
      </c>
      <c r="B14" s="24" t="s">
        <v>22</v>
      </c>
      <c r="C14" s="24">
        <v>243</v>
      </c>
      <c r="D14" s="24">
        <v>807.92</v>
      </c>
      <c r="E14" s="24">
        <v>139</v>
      </c>
      <c r="F14" s="24">
        <v>328.15</v>
      </c>
      <c r="G14" s="24">
        <v>0</v>
      </c>
      <c r="H14" s="24">
        <v>0</v>
      </c>
    </row>
    <row r="15" spans="1:8" x14ac:dyDescent="0.25">
      <c r="A15" s="24">
        <v>12</v>
      </c>
      <c r="B15" s="24" t="s">
        <v>23</v>
      </c>
      <c r="C15" s="24">
        <v>32</v>
      </c>
      <c r="D15" s="24">
        <v>35.31</v>
      </c>
      <c r="E15" s="24">
        <v>28</v>
      </c>
      <c r="F15" s="24">
        <v>48.97</v>
      </c>
      <c r="G15" s="24">
        <v>0</v>
      </c>
      <c r="H15" s="24">
        <v>0</v>
      </c>
    </row>
    <row r="16" spans="1:8" x14ac:dyDescent="0.25">
      <c r="A16" s="24">
        <v>13</v>
      </c>
      <c r="B16" s="24" t="s">
        <v>24</v>
      </c>
      <c r="C16" s="24">
        <v>0</v>
      </c>
      <c r="D16" s="24">
        <v>0</v>
      </c>
      <c r="E16" s="24">
        <v>0</v>
      </c>
      <c r="F16" s="24">
        <v>3012.57</v>
      </c>
      <c r="G16" s="24">
        <v>0</v>
      </c>
      <c r="H16" s="24">
        <v>0</v>
      </c>
    </row>
    <row r="17" spans="1:8" x14ac:dyDescent="0.25">
      <c r="A17" s="24">
        <v>14</v>
      </c>
      <c r="B17" s="24" t="s">
        <v>25</v>
      </c>
      <c r="C17" s="24">
        <v>42</v>
      </c>
      <c r="D17" s="24">
        <v>78.95</v>
      </c>
      <c r="E17" s="24">
        <v>32</v>
      </c>
      <c r="F17" s="24">
        <v>48.64</v>
      </c>
      <c r="G17" s="24">
        <v>0</v>
      </c>
      <c r="H17" s="24">
        <v>0</v>
      </c>
    </row>
    <row r="18" spans="1:8" x14ac:dyDescent="0.25">
      <c r="A18" s="24">
        <v>15</v>
      </c>
      <c r="B18" s="24" t="s">
        <v>26</v>
      </c>
      <c r="C18" s="24">
        <v>81389</v>
      </c>
      <c r="D18" s="24">
        <v>247328</v>
      </c>
      <c r="E18" s="24">
        <v>50785</v>
      </c>
      <c r="F18" s="24">
        <v>106689</v>
      </c>
      <c r="G18" s="24">
        <v>9</v>
      </c>
      <c r="H18" s="24">
        <v>34</v>
      </c>
    </row>
    <row r="19" spans="1:8" x14ac:dyDescent="0.25">
      <c r="A19" s="24">
        <v>16</v>
      </c>
      <c r="B19" s="24" t="s">
        <v>27</v>
      </c>
      <c r="C19" s="24">
        <v>816</v>
      </c>
      <c r="D19" s="24">
        <v>1471.08</v>
      </c>
      <c r="E19" s="24">
        <v>512</v>
      </c>
      <c r="F19" s="24">
        <v>811.03</v>
      </c>
      <c r="G19" s="24">
        <v>0</v>
      </c>
      <c r="H19" s="24">
        <v>0</v>
      </c>
    </row>
    <row r="20" spans="1:8" x14ac:dyDescent="0.25">
      <c r="A20" s="24">
        <v>17</v>
      </c>
      <c r="B20" s="24" t="s">
        <v>28</v>
      </c>
      <c r="C20" s="24">
        <v>2629</v>
      </c>
      <c r="D20" s="24">
        <v>7429</v>
      </c>
      <c r="E20" s="24">
        <v>2661</v>
      </c>
      <c r="F20" s="24">
        <v>325</v>
      </c>
      <c r="G20" s="24">
        <v>14</v>
      </c>
      <c r="H20" s="24">
        <v>16</v>
      </c>
    </row>
    <row r="21" spans="1:8" x14ac:dyDescent="0.25">
      <c r="A21" s="24">
        <v>18</v>
      </c>
      <c r="B21" s="24" t="s">
        <v>29</v>
      </c>
      <c r="C21" s="24">
        <v>625</v>
      </c>
      <c r="D21" s="24">
        <v>3304.31</v>
      </c>
      <c r="E21" s="24">
        <v>385</v>
      </c>
      <c r="F21" s="24">
        <v>1893.06</v>
      </c>
      <c r="G21" s="24">
        <v>0</v>
      </c>
      <c r="H21" s="24">
        <v>0</v>
      </c>
    </row>
    <row r="22" spans="1:8" x14ac:dyDescent="0.25">
      <c r="A22" s="24">
        <v>19</v>
      </c>
      <c r="B22" s="24" t="s">
        <v>30</v>
      </c>
      <c r="C22" s="24">
        <v>706</v>
      </c>
      <c r="D22" s="24">
        <v>3039.86</v>
      </c>
      <c r="E22" s="24">
        <v>367</v>
      </c>
      <c r="F22" s="24">
        <v>637.55999999999995</v>
      </c>
      <c r="G22" s="24">
        <v>0</v>
      </c>
      <c r="H22" s="24">
        <v>0</v>
      </c>
    </row>
    <row r="23" spans="1:8" x14ac:dyDescent="0.25">
      <c r="A23" s="24">
        <v>20</v>
      </c>
      <c r="B23" s="24" t="s">
        <v>31</v>
      </c>
      <c r="C23" s="24">
        <v>704</v>
      </c>
      <c r="D23" s="24">
        <v>4797.71</v>
      </c>
      <c r="E23" s="24">
        <v>474</v>
      </c>
      <c r="F23" s="24">
        <v>2924.28</v>
      </c>
      <c r="G23" s="24">
        <v>0</v>
      </c>
      <c r="H23" s="24">
        <v>0</v>
      </c>
    </row>
    <row r="24" spans="1:8" x14ac:dyDescent="0.25">
      <c r="A24" s="24">
        <v>21</v>
      </c>
      <c r="B24" s="24" t="s">
        <v>32</v>
      </c>
      <c r="C24" s="24">
        <v>40</v>
      </c>
      <c r="D24" s="24">
        <v>200</v>
      </c>
      <c r="E24" s="24">
        <v>30</v>
      </c>
      <c r="F24" s="24">
        <v>150</v>
      </c>
      <c r="G24" s="24">
        <v>0</v>
      </c>
      <c r="H24" s="24">
        <v>0</v>
      </c>
    </row>
    <row r="25" spans="1:8" x14ac:dyDescent="0.25">
      <c r="A25" s="25" t="s">
        <v>103</v>
      </c>
      <c r="B25" s="25" t="s">
        <v>57</v>
      </c>
      <c r="C25" s="25">
        <v>92425</v>
      </c>
      <c r="D25" s="25">
        <v>285217.32</v>
      </c>
      <c r="E25" s="25">
        <v>58324</v>
      </c>
      <c r="F25" s="25">
        <v>127902.81</v>
      </c>
      <c r="G25" s="25">
        <v>26</v>
      </c>
      <c r="H25" s="25">
        <v>54.11</v>
      </c>
    </row>
    <row r="26" spans="1:8" x14ac:dyDescent="0.25">
      <c r="A26" s="24">
        <v>1</v>
      </c>
      <c r="B26" s="24" t="s">
        <v>34</v>
      </c>
      <c r="C26" s="24">
        <v>370</v>
      </c>
      <c r="D26" s="24">
        <v>1398.01</v>
      </c>
      <c r="E26" s="24">
        <v>3500</v>
      </c>
      <c r="F26" s="24">
        <v>5638.5</v>
      </c>
      <c r="G26" s="24">
        <v>0</v>
      </c>
      <c r="H26" s="24">
        <v>0</v>
      </c>
    </row>
    <row r="27" spans="1:8" x14ac:dyDescent="0.25">
      <c r="A27" s="24">
        <v>2</v>
      </c>
      <c r="B27" s="24" t="s">
        <v>35</v>
      </c>
      <c r="C27" s="24">
        <v>210</v>
      </c>
      <c r="D27" s="24">
        <v>891.07</v>
      </c>
      <c r="E27" s="24">
        <v>294</v>
      </c>
      <c r="F27" s="24">
        <v>1276</v>
      </c>
      <c r="G27" s="24">
        <v>0</v>
      </c>
      <c r="H27" s="24">
        <v>0</v>
      </c>
    </row>
    <row r="28" spans="1:8" x14ac:dyDescent="0.25">
      <c r="A28" s="24">
        <v>3</v>
      </c>
      <c r="B28" s="24" t="s">
        <v>36</v>
      </c>
      <c r="C28" s="24">
        <v>220</v>
      </c>
      <c r="D28" s="24">
        <v>921.07</v>
      </c>
      <c r="E28" s="24">
        <v>381</v>
      </c>
      <c r="F28" s="24">
        <v>945.81</v>
      </c>
      <c r="G28" s="24">
        <v>0</v>
      </c>
      <c r="H28" s="24">
        <v>0</v>
      </c>
    </row>
    <row r="29" spans="1:8" x14ac:dyDescent="0.25">
      <c r="A29" s="24">
        <v>4</v>
      </c>
      <c r="B29" s="24" t="s">
        <v>37</v>
      </c>
      <c r="C29" s="24">
        <v>408</v>
      </c>
      <c r="D29" s="24">
        <v>3043</v>
      </c>
      <c r="E29" s="24">
        <v>342</v>
      </c>
      <c r="F29" s="24">
        <v>2102</v>
      </c>
      <c r="G29" s="24">
        <v>0</v>
      </c>
      <c r="H29" s="24">
        <v>0</v>
      </c>
    </row>
    <row r="30" spans="1:8" x14ac:dyDescent="0.25">
      <c r="A30" s="24">
        <v>5</v>
      </c>
      <c r="B30" s="24" t="s">
        <v>38</v>
      </c>
      <c r="C30" s="24">
        <v>10</v>
      </c>
      <c r="D30" s="24">
        <v>7.61</v>
      </c>
      <c r="E30" s="24">
        <v>10</v>
      </c>
      <c r="F30" s="24">
        <v>3.91</v>
      </c>
      <c r="G30" s="24">
        <v>0</v>
      </c>
      <c r="H30" s="24">
        <v>0</v>
      </c>
    </row>
    <row r="31" spans="1:8" x14ac:dyDescent="0.25">
      <c r="A31" s="24">
        <v>6</v>
      </c>
      <c r="B31" s="24" t="s">
        <v>39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</row>
    <row r="32" spans="1:8" x14ac:dyDescent="0.25">
      <c r="A32" s="24">
        <v>7</v>
      </c>
      <c r="B32" s="24" t="s">
        <v>40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</row>
    <row r="33" spans="1:8" x14ac:dyDescent="0.25">
      <c r="A33" s="24">
        <v>8</v>
      </c>
      <c r="B33" s="24" t="s">
        <v>41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</row>
    <row r="34" spans="1:8" x14ac:dyDescent="0.25">
      <c r="A34" s="24">
        <v>9</v>
      </c>
      <c r="B34" s="24" t="s">
        <v>42</v>
      </c>
      <c r="C34" s="24">
        <v>11960</v>
      </c>
      <c r="D34" s="24">
        <v>5612.13</v>
      </c>
      <c r="E34" s="24">
        <v>15227</v>
      </c>
      <c r="F34" s="24">
        <v>7253.25</v>
      </c>
      <c r="G34" s="24">
        <v>0</v>
      </c>
      <c r="H34" s="24">
        <v>0</v>
      </c>
    </row>
    <row r="35" spans="1:8" x14ac:dyDescent="0.25">
      <c r="A35" s="24">
        <v>10</v>
      </c>
      <c r="B35" s="24" t="s">
        <v>43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</row>
    <row r="36" spans="1:8" x14ac:dyDescent="0.25">
      <c r="A36" s="24">
        <v>11</v>
      </c>
      <c r="B36" s="24" t="s">
        <v>44</v>
      </c>
      <c r="C36" s="24">
        <v>7615</v>
      </c>
      <c r="D36" s="24">
        <v>1231.6400000000001</v>
      </c>
      <c r="E36" s="24">
        <v>11261</v>
      </c>
      <c r="F36" s="24">
        <v>2131.96</v>
      </c>
      <c r="G36" s="24">
        <v>0</v>
      </c>
      <c r="H36" s="24">
        <v>0</v>
      </c>
    </row>
    <row r="37" spans="1:8" x14ac:dyDescent="0.25">
      <c r="A37" s="25" t="s">
        <v>104</v>
      </c>
      <c r="B37" s="25" t="s">
        <v>57</v>
      </c>
      <c r="C37" s="25">
        <v>20793</v>
      </c>
      <c r="D37" s="25">
        <v>13104.53</v>
      </c>
      <c r="E37" s="25">
        <v>31015</v>
      </c>
      <c r="F37" s="25">
        <v>19351.43</v>
      </c>
      <c r="G37" s="25">
        <v>0</v>
      </c>
      <c r="H37" s="25">
        <v>0</v>
      </c>
    </row>
    <row r="38" spans="1:8" x14ac:dyDescent="0.25">
      <c r="A38" s="24">
        <v>1</v>
      </c>
      <c r="B38" s="24" t="s">
        <v>46</v>
      </c>
      <c r="C38" s="24">
        <v>39886</v>
      </c>
      <c r="D38" s="24">
        <v>67040.33</v>
      </c>
      <c r="E38" s="24">
        <v>4727</v>
      </c>
      <c r="F38" s="24">
        <v>2601.16</v>
      </c>
      <c r="G38" s="24">
        <v>0</v>
      </c>
      <c r="H38" s="24">
        <v>0</v>
      </c>
    </row>
    <row r="39" spans="1:8" x14ac:dyDescent="0.25">
      <c r="A39" s="25" t="s">
        <v>105</v>
      </c>
      <c r="B39" s="25" t="s">
        <v>57</v>
      </c>
      <c r="C39" s="25">
        <v>39886</v>
      </c>
      <c r="D39" s="25">
        <v>67040.33</v>
      </c>
      <c r="E39" s="25">
        <v>4727</v>
      </c>
      <c r="F39" s="25">
        <v>2601.16</v>
      </c>
      <c r="G39" s="25">
        <v>0</v>
      </c>
      <c r="H39" s="25">
        <v>0</v>
      </c>
    </row>
    <row r="40" spans="1:8" x14ac:dyDescent="0.25">
      <c r="A40" s="24">
        <v>1</v>
      </c>
      <c r="B40" s="24" t="s">
        <v>48</v>
      </c>
      <c r="C40" s="24">
        <v>0</v>
      </c>
      <c r="D40" s="24">
        <v>0</v>
      </c>
      <c r="E40" s="24">
        <v>1340</v>
      </c>
      <c r="F40" s="24">
        <v>807.4</v>
      </c>
      <c r="G40" s="24">
        <v>0</v>
      </c>
      <c r="H40" s="24">
        <v>0</v>
      </c>
    </row>
    <row r="41" spans="1:8" x14ac:dyDescent="0.25">
      <c r="A41" s="24">
        <v>2</v>
      </c>
      <c r="B41" s="24" t="s">
        <v>49</v>
      </c>
      <c r="C41" s="24">
        <v>1509</v>
      </c>
      <c r="D41" s="24">
        <v>5232.04</v>
      </c>
      <c r="E41" s="24">
        <v>235</v>
      </c>
      <c r="F41" s="24">
        <v>928.18</v>
      </c>
      <c r="G41" s="24">
        <v>0</v>
      </c>
      <c r="H41" s="24">
        <v>0</v>
      </c>
    </row>
    <row r="42" spans="1:8" x14ac:dyDescent="0.25">
      <c r="A42" s="24">
        <v>3</v>
      </c>
      <c r="B42" s="24" t="s">
        <v>50</v>
      </c>
      <c r="C42" s="24">
        <v>3593</v>
      </c>
      <c r="D42" s="24">
        <v>5826.13</v>
      </c>
      <c r="E42" s="24">
        <v>1935</v>
      </c>
      <c r="F42" s="24">
        <v>848.76</v>
      </c>
      <c r="G42" s="24">
        <v>0</v>
      </c>
      <c r="H42" s="24">
        <v>0</v>
      </c>
    </row>
    <row r="43" spans="1:8" x14ac:dyDescent="0.25">
      <c r="A43" s="24">
        <v>4</v>
      </c>
      <c r="B43" s="24" t="s">
        <v>51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</row>
    <row r="44" spans="1:8" x14ac:dyDescent="0.25">
      <c r="A44" s="25" t="s">
        <v>109</v>
      </c>
      <c r="B44" s="25" t="s">
        <v>57</v>
      </c>
      <c r="C44" s="25">
        <v>158206</v>
      </c>
      <c r="D44" s="25">
        <v>376420.35</v>
      </c>
      <c r="E44" s="25">
        <v>97576</v>
      </c>
      <c r="F44" s="25">
        <v>152439.74</v>
      </c>
      <c r="G44" s="25">
        <v>26</v>
      </c>
      <c r="H44" s="25">
        <v>54.11</v>
      </c>
    </row>
    <row r="45" spans="1:8" ht="15" customHeight="1" x14ac:dyDescent="0.25"/>
  </sheetData>
  <mergeCells count="2">
    <mergeCell ref="A1:H1"/>
    <mergeCell ref="A2:H2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G1"/>
    </sheetView>
  </sheetViews>
  <sheetFormatPr defaultColWidth="10" defaultRowHeight="15" x14ac:dyDescent="0.25"/>
  <sheetData>
    <row r="1" spans="1:7" s="227" customFormat="1" ht="33.75" customHeight="1" x14ac:dyDescent="0.25">
      <c r="A1" s="443" t="s">
        <v>266</v>
      </c>
      <c r="B1" s="444"/>
      <c r="C1" s="444"/>
      <c r="D1" s="444"/>
      <c r="E1" s="444"/>
      <c r="F1" s="444"/>
      <c r="G1" s="444"/>
    </row>
    <row r="2" spans="1:7" x14ac:dyDescent="0.25">
      <c r="A2" s="423" t="s">
        <v>74</v>
      </c>
      <c r="B2" s="402"/>
      <c r="C2" s="402"/>
      <c r="D2" s="402"/>
      <c r="E2" s="402"/>
      <c r="F2" s="402"/>
      <c r="G2" s="402"/>
    </row>
    <row r="3" spans="1:7" s="18" customFormat="1" ht="60" x14ac:dyDescent="0.25">
      <c r="A3" s="110" t="s">
        <v>93</v>
      </c>
      <c r="B3" s="110" t="s">
        <v>2</v>
      </c>
      <c r="C3" s="110" t="s">
        <v>184</v>
      </c>
      <c r="D3" s="110" t="s">
        <v>267</v>
      </c>
      <c r="E3" s="110" t="s">
        <v>268</v>
      </c>
      <c r="F3" s="110" t="s">
        <v>269</v>
      </c>
      <c r="G3" s="110" t="s">
        <v>270</v>
      </c>
    </row>
    <row r="4" spans="1:7" x14ac:dyDescent="0.25">
      <c r="A4" s="24">
        <v>1</v>
      </c>
      <c r="B4" s="24" t="s">
        <v>12</v>
      </c>
      <c r="C4" s="24">
        <v>0</v>
      </c>
      <c r="D4" s="24">
        <v>1</v>
      </c>
      <c r="E4" s="24">
        <v>492</v>
      </c>
      <c r="F4" s="24">
        <v>0</v>
      </c>
      <c r="G4" s="24">
        <v>0</v>
      </c>
    </row>
    <row r="5" spans="1:7" x14ac:dyDescent="0.25">
      <c r="A5" s="24">
        <v>2</v>
      </c>
      <c r="B5" s="24" t="s">
        <v>13</v>
      </c>
      <c r="C5" s="24">
        <v>0</v>
      </c>
      <c r="D5" s="24">
        <v>83</v>
      </c>
      <c r="E5" s="24">
        <v>417</v>
      </c>
      <c r="F5" s="24">
        <v>0</v>
      </c>
      <c r="G5" s="24">
        <v>0</v>
      </c>
    </row>
    <row r="6" spans="1:7" x14ac:dyDescent="0.25">
      <c r="A6" s="24">
        <v>3</v>
      </c>
      <c r="B6" s="24" t="s">
        <v>14</v>
      </c>
      <c r="C6" s="24">
        <v>0</v>
      </c>
      <c r="D6" s="24">
        <v>208</v>
      </c>
      <c r="E6" s="24">
        <v>4208</v>
      </c>
      <c r="F6" s="24">
        <v>0</v>
      </c>
      <c r="G6" s="24">
        <v>0</v>
      </c>
    </row>
    <row r="7" spans="1:7" x14ac:dyDescent="0.25">
      <c r="A7" s="24">
        <v>4</v>
      </c>
      <c r="B7" s="24" t="s">
        <v>15</v>
      </c>
      <c r="C7" s="24">
        <v>0</v>
      </c>
      <c r="D7" s="24">
        <v>850</v>
      </c>
      <c r="E7" s="24">
        <v>3185</v>
      </c>
      <c r="F7" s="24">
        <v>0</v>
      </c>
      <c r="G7" s="24">
        <v>0</v>
      </c>
    </row>
    <row r="8" spans="1:7" x14ac:dyDescent="0.25">
      <c r="A8" s="24">
        <v>5</v>
      </c>
      <c r="B8" s="24" t="s">
        <v>16</v>
      </c>
      <c r="C8" s="24">
        <v>0</v>
      </c>
      <c r="D8" s="24">
        <v>5</v>
      </c>
      <c r="E8" s="24">
        <v>1192</v>
      </c>
      <c r="F8" s="24">
        <v>0</v>
      </c>
      <c r="G8" s="24">
        <v>0</v>
      </c>
    </row>
    <row r="9" spans="1:7" x14ac:dyDescent="0.25">
      <c r="A9" s="24">
        <v>6</v>
      </c>
      <c r="B9" s="24" t="s">
        <v>17</v>
      </c>
      <c r="C9" s="24">
        <v>0</v>
      </c>
      <c r="D9" s="24">
        <v>620</v>
      </c>
      <c r="E9" s="24">
        <v>14566</v>
      </c>
      <c r="F9" s="24">
        <v>0</v>
      </c>
      <c r="G9" s="24">
        <v>0</v>
      </c>
    </row>
    <row r="10" spans="1:7" x14ac:dyDescent="0.25">
      <c r="A10" s="24">
        <v>7</v>
      </c>
      <c r="B10" s="24" t="s">
        <v>18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4">
        <v>8</v>
      </c>
      <c r="B11" s="24" t="s">
        <v>19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4">
        <v>9</v>
      </c>
      <c r="B12" s="24" t="s">
        <v>20</v>
      </c>
      <c r="C12" s="24">
        <v>0</v>
      </c>
      <c r="D12" s="24">
        <v>23</v>
      </c>
      <c r="E12" s="24">
        <v>40</v>
      </c>
      <c r="F12" s="24">
        <v>0</v>
      </c>
      <c r="G12" s="24">
        <v>0</v>
      </c>
    </row>
    <row r="13" spans="1:7" x14ac:dyDescent="0.25">
      <c r="A13" s="24">
        <v>10</v>
      </c>
      <c r="B13" s="24" t="s">
        <v>21</v>
      </c>
      <c r="C13" s="24">
        <v>0</v>
      </c>
      <c r="D13" s="24">
        <v>7</v>
      </c>
      <c r="E13" s="24">
        <v>1193</v>
      </c>
      <c r="F13" s="24">
        <v>1</v>
      </c>
      <c r="G13" s="24">
        <v>0.03</v>
      </c>
    </row>
    <row r="14" spans="1:7" x14ac:dyDescent="0.25">
      <c r="A14" s="24">
        <v>11</v>
      </c>
      <c r="B14" s="24" t="s">
        <v>22</v>
      </c>
      <c r="C14" s="24">
        <v>0</v>
      </c>
      <c r="D14" s="24">
        <v>8</v>
      </c>
      <c r="E14" s="24">
        <v>1914</v>
      </c>
      <c r="F14" s="24">
        <v>0</v>
      </c>
      <c r="G14" s="24">
        <v>0</v>
      </c>
    </row>
    <row r="15" spans="1:7" x14ac:dyDescent="0.25">
      <c r="A15" s="24">
        <v>12</v>
      </c>
      <c r="B15" s="24" t="s">
        <v>23</v>
      </c>
      <c r="C15" s="24">
        <v>0</v>
      </c>
      <c r="D15" s="24">
        <v>68</v>
      </c>
      <c r="E15" s="24">
        <v>3154</v>
      </c>
      <c r="F15" s="24">
        <v>2</v>
      </c>
      <c r="G15" s="24">
        <v>2.52</v>
      </c>
    </row>
    <row r="16" spans="1:7" x14ac:dyDescent="0.25">
      <c r="A16" s="24">
        <v>13</v>
      </c>
      <c r="B16" s="24" t="s">
        <v>24</v>
      </c>
      <c r="C16" s="24">
        <v>0</v>
      </c>
      <c r="D16" s="24">
        <v>156</v>
      </c>
      <c r="E16" s="24">
        <v>8678</v>
      </c>
      <c r="F16" s="24">
        <v>0</v>
      </c>
      <c r="G16" s="24">
        <v>0</v>
      </c>
    </row>
    <row r="17" spans="1:7" x14ac:dyDescent="0.25">
      <c r="A17" s="24">
        <v>14</v>
      </c>
      <c r="B17" s="24" t="s">
        <v>25</v>
      </c>
      <c r="C17" s="24">
        <v>0</v>
      </c>
      <c r="D17" s="24">
        <v>0</v>
      </c>
      <c r="E17" s="24">
        <v>656</v>
      </c>
      <c r="F17" s="24">
        <v>0</v>
      </c>
      <c r="G17" s="24">
        <v>0</v>
      </c>
    </row>
    <row r="18" spans="1:7" x14ac:dyDescent="0.25">
      <c r="A18" s="24">
        <v>15</v>
      </c>
      <c r="B18" s="24" t="s">
        <v>26</v>
      </c>
      <c r="C18" s="24">
        <v>0</v>
      </c>
      <c r="D18" s="24">
        <v>5589</v>
      </c>
      <c r="E18" s="24">
        <v>224498</v>
      </c>
      <c r="F18" s="24">
        <v>0</v>
      </c>
      <c r="G18" s="24">
        <v>0</v>
      </c>
    </row>
    <row r="19" spans="1:7" x14ac:dyDescent="0.25">
      <c r="A19" s="24">
        <v>16</v>
      </c>
      <c r="B19" s="24" t="s">
        <v>27</v>
      </c>
      <c r="C19" s="24">
        <v>0</v>
      </c>
      <c r="D19" s="24">
        <v>2016</v>
      </c>
      <c r="E19" s="24">
        <v>4301</v>
      </c>
      <c r="F19" s="24">
        <v>0</v>
      </c>
      <c r="G19" s="24">
        <v>0</v>
      </c>
    </row>
    <row r="20" spans="1:7" x14ac:dyDescent="0.25">
      <c r="A20" s="24">
        <v>17</v>
      </c>
      <c r="B20" s="24" t="s">
        <v>28</v>
      </c>
      <c r="C20" s="24">
        <v>0</v>
      </c>
      <c r="D20" s="24">
        <v>14</v>
      </c>
      <c r="E20" s="24">
        <v>2939</v>
      </c>
      <c r="F20" s="24">
        <v>0</v>
      </c>
      <c r="G20" s="24">
        <v>0</v>
      </c>
    </row>
    <row r="21" spans="1:7" x14ac:dyDescent="0.25">
      <c r="A21" s="24">
        <v>18</v>
      </c>
      <c r="B21" s="24" t="s">
        <v>29</v>
      </c>
      <c r="C21" s="24">
        <v>0</v>
      </c>
      <c r="D21" s="24">
        <v>54</v>
      </c>
      <c r="E21" s="24">
        <v>54</v>
      </c>
      <c r="F21" s="24">
        <v>0</v>
      </c>
      <c r="G21" s="24">
        <v>0</v>
      </c>
    </row>
    <row r="22" spans="1:7" x14ac:dyDescent="0.25">
      <c r="A22" s="24">
        <v>19</v>
      </c>
      <c r="B22" s="24" t="s">
        <v>30</v>
      </c>
      <c r="C22" s="24">
        <v>0</v>
      </c>
      <c r="D22" s="24">
        <v>20</v>
      </c>
      <c r="E22" s="24">
        <v>4417</v>
      </c>
      <c r="F22" s="24">
        <v>5</v>
      </c>
      <c r="G22" s="24">
        <v>0.11</v>
      </c>
    </row>
    <row r="23" spans="1:7" x14ac:dyDescent="0.25">
      <c r="A23" s="24">
        <v>20</v>
      </c>
      <c r="B23" s="24" t="s">
        <v>31</v>
      </c>
      <c r="C23" s="24">
        <v>0</v>
      </c>
      <c r="D23" s="24">
        <v>300</v>
      </c>
      <c r="E23" s="24">
        <v>770</v>
      </c>
      <c r="F23" s="24">
        <v>0</v>
      </c>
      <c r="G23" s="24">
        <v>0</v>
      </c>
    </row>
    <row r="24" spans="1:7" x14ac:dyDescent="0.25">
      <c r="A24" s="24">
        <v>21</v>
      </c>
      <c r="B24" s="24" t="s">
        <v>32</v>
      </c>
      <c r="C24" s="24">
        <v>0</v>
      </c>
      <c r="D24" s="24">
        <v>220</v>
      </c>
      <c r="E24" s="24">
        <v>470</v>
      </c>
      <c r="F24" s="24">
        <v>0</v>
      </c>
      <c r="G24" s="24">
        <v>0</v>
      </c>
    </row>
    <row r="25" spans="1:7" x14ac:dyDescent="0.25">
      <c r="A25" s="25" t="s">
        <v>271</v>
      </c>
      <c r="B25" s="25" t="s">
        <v>57</v>
      </c>
      <c r="C25" s="25">
        <v>0</v>
      </c>
      <c r="D25" s="25">
        <v>10242</v>
      </c>
      <c r="E25" s="25">
        <v>277144</v>
      </c>
      <c r="F25" s="25">
        <v>8</v>
      </c>
      <c r="G25" s="25">
        <v>2.66</v>
      </c>
    </row>
    <row r="26" spans="1:7" x14ac:dyDescent="0.25">
      <c r="A26" s="24">
        <v>1</v>
      </c>
      <c r="B26" s="24" t="s">
        <v>46</v>
      </c>
      <c r="C26" s="24">
        <v>0</v>
      </c>
      <c r="D26" s="24">
        <v>850</v>
      </c>
      <c r="E26" s="24">
        <v>144520</v>
      </c>
      <c r="F26" s="24">
        <v>0</v>
      </c>
      <c r="G26" s="24">
        <v>0</v>
      </c>
    </row>
    <row r="27" spans="1:7" x14ac:dyDescent="0.25">
      <c r="A27" s="25" t="s">
        <v>105</v>
      </c>
      <c r="B27" s="25" t="s">
        <v>57</v>
      </c>
      <c r="C27" s="25">
        <v>0</v>
      </c>
      <c r="D27" s="25">
        <v>850</v>
      </c>
      <c r="E27" s="25">
        <v>144520</v>
      </c>
      <c r="F27" s="25">
        <v>0</v>
      </c>
      <c r="G27" s="25">
        <v>0</v>
      </c>
    </row>
    <row r="28" spans="1:7" x14ac:dyDescent="0.25">
      <c r="A28" s="24">
        <v>1</v>
      </c>
      <c r="B28" s="24" t="s">
        <v>48</v>
      </c>
      <c r="C28" s="24">
        <v>0</v>
      </c>
      <c r="D28" s="24">
        <v>305</v>
      </c>
      <c r="E28" s="24">
        <v>92344</v>
      </c>
      <c r="F28" s="24">
        <v>0</v>
      </c>
      <c r="G28" s="24">
        <v>0</v>
      </c>
    </row>
    <row r="29" spans="1:7" x14ac:dyDescent="0.25">
      <c r="A29" s="24">
        <v>2</v>
      </c>
      <c r="B29" s="24" t="s">
        <v>49</v>
      </c>
      <c r="C29" s="24">
        <v>50</v>
      </c>
      <c r="D29" s="24">
        <v>0</v>
      </c>
      <c r="E29" s="24">
        <v>1200</v>
      </c>
      <c r="F29" s="24">
        <v>0</v>
      </c>
      <c r="G29" s="24">
        <v>0</v>
      </c>
    </row>
    <row r="30" spans="1:7" x14ac:dyDescent="0.25">
      <c r="A30" s="24">
        <v>3</v>
      </c>
      <c r="B30" s="24" t="s">
        <v>50</v>
      </c>
      <c r="C30" s="24">
        <v>100</v>
      </c>
      <c r="D30" s="24">
        <v>589</v>
      </c>
      <c r="E30" s="24">
        <v>7411</v>
      </c>
      <c r="F30" s="24">
        <v>85</v>
      </c>
      <c r="G30" s="24">
        <v>165.75</v>
      </c>
    </row>
    <row r="31" spans="1:7" x14ac:dyDescent="0.25">
      <c r="A31" s="24">
        <v>4</v>
      </c>
      <c r="B31" s="24" t="s">
        <v>51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s="7" customFormat="1" x14ac:dyDescent="0.25">
      <c r="A32" s="25" t="s">
        <v>156</v>
      </c>
      <c r="B32" s="25" t="s">
        <v>57</v>
      </c>
      <c r="C32" s="25">
        <f>SUM(C28:C31)</f>
        <v>150</v>
      </c>
      <c r="D32" s="25">
        <f>SUM(D28:D31)</f>
        <v>894</v>
      </c>
      <c r="E32" s="25">
        <f>SUM(E28:E31)</f>
        <v>100955</v>
      </c>
      <c r="F32" s="25">
        <f>SUM(F28:F31)</f>
        <v>85</v>
      </c>
      <c r="G32" s="25">
        <f>SUM(G28:G31)</f>
        <v>165.75</v>
      </c>
    </row>
    <row r="33" spans="1:7" x14ac:dyDescent="0.25">
      <c r="A33" s="25" t="s">
        <v>109</v>
      </c>
      <c r="B33" s="25" t="s">
        <v>57</v>
      </c>
      <c r="C33" s="25">
        <v>150</v>
      </c>
      <c r="D33" s="25">
        <v>16715</v>
      </c>
      <c r="E33" s="25">
        <f>E32+E27+E25</f>
        <v>522619</v>
      </c>
      <c r="F33" s="25">
        <v>214</v>
      </c>
      <c r="G33" s="25">
        <v>178.2</v>
      </c>
    </row>
    <row r="34" spans="1:7" ht="15" customHeight="1" x14ac:dyDescent="0.25"/>
  </sheetData>
  <mergeCells count="2">
    <mergeCell ref="A1:G1"/>
    <mergeCell ref="A2:G2"/>
  </mergeCells>
  <pageMargins left="0.7" right="0.7" top="0.75" bottom="0.75" header="0.3" footer="0.3"/>
  <pageSetup paperSize="9"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7" workbookViewId="0">
      <selection activeCell="H9" sqref="H9"/>
    </sheetView>
  </sheetViews>
  <sheetFormatPr defaultColWidth="9" defaultRowHeight="12.75" x14ac:dyDescent="0.2"/>
  <cols>
    <col min="1" max="1" width="6.85546875" style="238" customWidth="1"/>
    <col min="2" max="2" width="11" style="238" customWidth="1"/>
    <col min="3" max="4" width="9.7109375" style="238" customWidth="1"/>
    <col min="5" max="6" width="9" style="238"/>
    <col min="7" max="7" width="11.42578125" style="238" customWidth="1"/>
    <col min="8" max="8" width="12.85546875" style="238" customWidth="1"/>
    <col min="9" max="16384" width="9" style="238"/>
  </cols>
  <sheetData>
    <row r="1" spans="1:16" ht="15.75" customHeight="1" x14ac:dyDescent="0.2">
      <c r="A1" s="414" t="s">
        <v>251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16" x14ac:dyDescent="0.2">
      <c r="A2" s="414" t="s">
        <v>74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1:16" s="240" customFormat="1" ht="63.75" x14ac:dyDescent="0.2">
      <c r="A3" s="239" t="s">
        <v>93</v>
      </c>
      <c r="B3" s="239" t="s">
        <v>2</v>
      </c>
      <c r="C3" s="239" t="s">
        <v>252</v>
      </c>
      <c r="D3" s="239" t="s">
        <v>253</v>
      </c>
      <c r="E3" s="239" t="s">
        <v>254</v>
      </c>
      <c r="F3" s="239" t="s">
        <v>255</v>
      </c>
      <c r="G3" s="239" t="s">
        <v>256</v>
      </c>
      <c r="H3" s="239" t="s">
        <v>257</v>
      </c>
      <c r="I3" s="239" t="s">
        <v>258</v>
      </c>
      <c r="J3" s="239" t="s">
        <v>259</v>
      </c>
      <c r="K3" s="239" t="s">
        <v>260</v>
      </c>
      <c r="L3" s="239" t="s">
        <v>261</v>
      </c>
      <c r="M3" s="239" t="s">
        <v>262</v>
      </c>
      <c r="N3" s="239" t="s">
        <v>263</v>
      </c>
      <c r="O3" s="239" t="s">
        <v>264</v>
      </c>
      <c r="P3" s="239" t="s">
        <v>265</v>
      </c>
    </row>
    <row r="4" spans="1:16" x14ac:dyDescent="0.2">
      <c r="A4" s="237">
        <v>1</v>
      </c>
      <c r="B4" s="237" t="s">
        <v>12</v>
      </c>
      <c r="C4" s="237">
        <v>12</v>
      </c>
      <c r="D4" s="237">
        <v>19.02</v>
      </c>
      <c r="E4" s="237">
        <v>0</v>
      </c>
      <c r="F4" s="237">
        <v>0</v>
      </c>
      <c r="G4" s="237">
        <v>0</v>
      </c>
      <c r="H4" s="237">
        <v>0</v>
      </c>
      <c r="I4" s="237">
        <v>0</v>
      </c>
      <c r="J4" s="237">
        <v>0</v>
      </c>
      <c r="K4" s="237">
        <v>0</v>
      </c>
      <c r="L4" s="237">
        <v>0</v>
      </c>
      <c r="M4" s="237">
        <v>0</v>
      </c>
      <c r="N4" s="237">
        <v>0</v>
      </c>
      <c r="O4" s="237">
        <v>0</v>
      </c>
      <c r="P4" s="237">
        <v>0</v>
      </c>
    </row>
    <row r="5" spans="1:16" x14ac:dyDescent="0.2">
      <c r="A5" s="237">
        <v>2</v>
      </c>
      <c r="B5" s="237" t="s">
        <v>13</v>
      </c>
      <c r="C5" s="237">
        <v>0</v>
      </c>
      <c r="D5" s="237">
        <v>0</v>
      </c>
      <c r="E5" s="237">
        <v>0</v>
      </c>
      <c r="F5" s="237">
        <v>0</v>
      </c>
      <c r="G5" s="237">
        <v>0</v>
      </c>
      <c r="H5" s="237">
        <v>0</v>
      </c>
      <c r="I5" s="237">
        <v>0</v>
      </c>
      <c r="J5" s="237">
        <v>0</v>
      </c>
      <c r="K5" s="237">
        <v>0</v>
      </c>
      <c r="L5" s="237">
        <v>0</v>
      </c>
      <c r="M5" s="237">
        <v>0</v>
      </c>
      <c r="N5" s="237">
        <v>0</v>
      </c>
      <c r="O5" s="237">
        <v>0</v>
      </c>
      <c r="P5" s="237">
        <v>0</v>
      </c>
    </row>
    <row r="6" spans="1:16" x14ac:dyDescent="0.2">
      <c r="A6" s="237">
        <v>3</v>
      </c>
      <c r="B6" s="237" t="s">
        <v>14</v>
      </c>
      <c r="C6" s="237">
        <v>51</v>
      </c>
      <c r="D6" s="237">
        <v>162.47</v>
      </c>
      <c r="E6" s="237">
        <v>0</v>
      </c>
      <c r="F6" s="237">
        <v>0</v>
      </c>
      <c r="G6" s="237">
        <v>0</v>
      </c>
      <c r="H6" s="237">
        <v>0</v>
      </c>
      <c r="I6" s="237">
        <v>0</v>
      </c>
      <c r="J6" s="237">
        <v>0</v>
      </c>
      <c r="K6" s="237">
        <v>0</v>
      </c>
      <c r="L6" s="237">
        <v>0</v>
      </c>
      <c r="M6" s="237">
        <v>0</v>
      </c>
      <c r="N6" s="237">
        <v>0</v>
      </c>
      <c r="O6" s="237">
        <v>0</v>
      </c>
      <c r="P6" s="237">
        <v>0</v>
      </c>
    </row>
    <row r="7" spans="1:16" x14ac:dyDescent="0.2">
      <c r="A7" s="237">
        <v>4</v>
      </c>
      <c r="B7" s="237" t="s">
        <v>15</v>
      </c>
      <c r="C7" s="237">
        <v>34</v>
      </c>
      <c r="D7" s="237">
        <v>92.51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>
        <v>0</v>
      </c>
      <c r="M7" s="237">
        <v>7</v>
      </c>
      <c r="N7" s="237">
        <v>14</v>
      </c>
      <c r="O7" s="237">
        <v>0</v>
      </c>
      <c r="P7" s="237">
        <v>0</v>
      </c>
    </row>
    <row r="8" spans="1:16" x14ac:dyDescent="0.2">
      <c r="A8" s="237">
        <v>5</v>
      </c>
      <c r="B8" s="237" t="s">
        <v>16</v>
      </c>
      <c r="C8" s="237">
        <v>1</v>
      </c>
      <c r="D8" s="237">
        <v>2.36</v>
      </c>
      <c r="E8" s="237">
        <v>0</v>
      </c>
      <c r="F8" s="237">
        <v>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0</v>
      </c>
      <c r="M8" s="237">
        <v>0</v>
      </c>
      <c r="N8" s="237">
        <v>0</v>
      </c>
      <c r="O8" s="237">
        <v>0</v>
      </c>
      <c r="P8" s="237">
        <v>0</v>
      </c>
    </row>
    <row r="9" spans="1:16" x14ac:dyDescent="0.2">
      <c r="A9" s="237">
        <v>6</v>
      </c>
      <c r="B9" s="237" t="s">
        <v>17</v>
      </c>
      <c r="C9" s="237">
        <v>158</v>
      </c>
      <c r="D9" s="237">
        <v>507.29</v>
      </c>
      <c r="E9" s="237">
        <v>0</v>
      </c>
      <c r="F9" s="237">
        <v>0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>
        <v>0</v>
      </c>
      <c r="M9" s="237">
        <v>0</v>
      </c>
      <c r="N9" s="237">
        <v>0</v>
      </c>
      <c r="O9" s="237">
        <v>0</v>
      </c>
      <c r="P9" s="237">
        <v>0</v>
      </c>
    </row>
    <row r="10" spans="1:16" x14ac:dyDescent="0.2">
      <c r="A10" s="237">
        <v>7</v>
      </c>
      <c r="B10" s="237" t="s">
        <v>18</v>
      </c>
      <c r="C10" s="237">
        <v>70</v>
      </c>
      <c r="D10" s="237">
        <v>304.29000000000002</v>
      </c>
      <c r="E10" s="237">
        <v>0</v>
      </c>
      <c r="F10" s="237">
        <v>0</v>
      </c>
      <c r="G10" s="237">
        <v>0</v>
      </c>
      <c r="H10" s="237">
        <v>0</v>
      </c>
      <c r="I10" s="237">
        <v>0</v>
      </c>
      <c r="J10" s="237">
        <v>0</v>
      </c>
      <c r="K10" s="237">
        <v>0</v>
      </c>
      <c r="L10" s="237">
        <v>0</v>
      </c>
      <c r="M10" s="237">
        <v>0</v>
      </c>
      <c r="N10" s="237">
        <v>0</v>
      </c>
      <c r="O10" s="237">
        <v>0</v>
      </c>
      <c r="P10" s="237">
        <v>0</v>
      </c>
    </row>
    <row r="11" spans="1:16" x14ac:dyDescent="0.2">
      <c r="A11" s="237">
        <v>8</v>
      </c>
      <c r="B11" s="237" t="s">
        <v>19</v>
      </c>
      <c r="C11" s="237">
        <v>0</v>
      </c>
      <c r="D11" s="237">
        <v>0</v>
      </c>
      <c r="E11" s="237">
        <v>0</v>
      </c>
      <c r="F11" s="237">
        <v>0</v>
      </c>
      <c r="G11" s="237">
        <v>0</v>
      </c>
      <c r="H11" s="237">
        <v>0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0</v>
      </c>
    </row>
    <row r="12" spans="1:16" x14ac:dyDescent="0.2">
      <c r="A12" s="237">
        <v>9</v>
      </c>
      <c r="B12" s="237" t="s">
        <v>20</v>
      </c>
      <c r="C12" s="237">
        <v>15</v>
      </c>
      <c r="D12" s="237">
        <v>48.95</v>
      </c>
      <c r="E12" s="237">
        <v>0</v>
      </c>
      <c r="F12" s="237">
        <v>0</v>
      </c>
      <c r="G12" s="237">
        <v>0</v>
      </c>
      <c r="H12" s="237">
        <v>0</v>
      </c>
      <c r="I12" s="237">
        <v>0</v>
      </c>
      <c r="J12" s="237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</row>
    <row r="13" spans="1:16" x14ac:dyDescent="0.2">
      <c r="A13" s="237">
        <v>10</v>
      </c>
      <c r="B13" s="237" t="s">
        <v>21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</row>
    <row r="14" spans="1:16" x14ac:dyDescent="0.2">
      <c r="A14" s="237">
        <v>11</v>
      </c>
      <c r="B14" s="237" t="s">
        <v>22</v>
      </c>
      <c r="C14" s="237">
        <v>11</v>
      </c>
      <c r="D14" s="237">
        <v>2599.4299999999998</v>
      </c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1</v>
      </c>
      <c r="L14" s="237">
        <v>803.07</v>
      </c>
      <c r="M14" s="237">
        <v>0</v>
      </c>
      <c r="N14" s="237">
        <v>0</v>
      </c>
      <c r="O14" s="237">
        <v>0</v>
      </c>
      <c r="P14" s="237">
        <v>0</v>
      </c>
    </row>
    <row r="15" spans="1:16" x14ac:dyDescent="0.2">
      <c r="A15" s="237">
        <v>12</v>
      </c>
      <c r="B15" s="237" t="s">
        <v>23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</row>
    <row r="16" spans="1:16" x14ac:dyDescent="0.2">
      <c r="A16" s="237">
        <v>13</v>
      </c>
      <c r="B16" s="237" t="s">
        <v>24</v>
      </c>
      <c r="C16" s="237">
        <v>61</v>
      </c>
      <c r="D16" s="237">
        <v>353.02</v>
      </c>
      <c r="E16" s="237">
        <v>0</v>
      </c>
      <c r="F16" s="237">
        <v>0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</row>
    <row r="17" spans="1:16" x14ac:dyDescent="0.2">
      <c r="A17" s="237">
        <v>14</v>
      </c>
      <c r="B17" s="237" t="s">
        <v>25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</row>
    <row r="18" spans="1:16" x14ac:dyDescent="0.2">
      <c r="A18" s="237">
        <v>15</v>
      </c>
      <c r="B18" s="237" t="s">
        <v>26</v>
      </c>
      <c r="C18" s="237">
        <v>1015</v>
      </c>
      <c r="D18" s="237">
        <v>2041.42</v>
      </c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29</v>
      </c>
      <c r="N18" s="237">
        <v>91.87</v>
      </c>
      <c r="O18" s="237">
        <v>0</v>
      </c>
      <c r="P18" s="237">
        <v>0</v>
      </c>
    </row>
    <row r="19" spans="1:16" x14ac:dyDescent="0.2">
      <c r="A19" s="237">
        <v>16</v>
      </c>
      <c r="B19" s="237" t="s">
        <v>27</v>
      </c>
      <c r="C19" s="237">
        <v>3</v>
      </c>
      <c r="D19" s="237">
        <v>4.01</v>
      </c>
      <c r="E19" s="237">
        <v>0</v>
      </c>
      <c r="F19" s="237">
        <v>0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</row>
    <row r="20" spans="1:16" x14ac:dyDescent="0.2">
      <c r="A20" s="237">
        <v>17</v>
      </c>
      <c r="B20" s="237" t="s">
        <v>28</v>
      </c>
      <c r="C20" s="237">
        <v>25</v>
      </c>
      <c r="D20" s="237">
        <v>122.55</v>
      </c>
      <c r="E20" s="237">
        <v>0</v>
      </c>
      <c r="F20" s="237">
        <v>0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237">
        <v>0</v>
      </c>
      <c r="M20" s="237">
        <v>0</v>
      </c>
      <c r="N20" s="237">
        <v>0</v>
      </c>
      <c r="O20" s="237">
        <v>0</v>
      </c>
      <c r="P20" s="237">
        <v>0</v>
      </c>
    </row>
    <row r="21" spans="1:16" x14ac:dyDescent="0.2">
      <c r="A21" s="237">
        <v>18</v>
      </c>
      <c r="B21" s="237" t="s">
        <v>29</v>
      </c>
      <c r="C21" s="237">
        <v>8</v>
      </c>
      <c r="D21" s="237">
        <v>8.07</v>
      </c>
      <c r="E21" s="237">
        <v>0</v>
      </c>
      <c r="F21" s="237">
        <v>0</v>
      </c>
      <c r="G21" s="237">
        <v>0</v>
      </c>
      <c r="H21" s="237">
        <v>0</v>
      </c>
      <c r="I21" s="237">
        <v>0</v>
      </c>
      <c r="J21" s="237">
        <v>0</v>
      </c>
      <c r="K21" s="237">
        <v>0</v>
      </c>
      <c r="L21" s="237">
        <v>0</v>
      </c>
      <c r="M21" s="237">
        <v>0</v>
      </c>
      <c r="N21" s="237">
        <v>0</v>
      </c>
      <c r="O21" s="237">
        <v>0</v>
      </c>
      <c r="P21" s="237">
        <v>0</v>
      </c>
    </row>
    <row r="22" spans="1:16" x14ac:dyDescent="0.2">
      <c r="A22" s="237">
        <v>19</v>
      </c>
      <c r="B22" s="237" t="s">
        <v>30</v>
      </c>
      <c r="C22" s="237">
        <v>61</v>
      </c>
      <c r="D22" s="237">
        <v>186.05</v>
      </c>
      <c r="E22" s="237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</row>
    <row r="23" spans="1:16" x14ac:dyDescent="0.2">
      <c r="A23" s="237">
        <v>20</v>
      </c>
      <c r="B23" s="237" t="s">
        <v>31</v>
      </c>
      <c r="C23" s="237">
        <v>0</v>
      </c>
      <c r="D23" s="237">
        <v>0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</row>
    <row r="24" spans="1:16" x14ac:dyDescent="0.2">
      <c r="A24" s="237">
        <v>21</v>
      </c>
      <c r="B24" s="237" t="s">
        <v>32</v>
      </c>
      <c r="C24" s="237">
        <v>0</v>
      </c>
      <c r="D24" s="237">
        <v>0</v>
      </c>
      <c r="E24" s="237">
        <v>0</v>
      </c>
      <c r="F24" s="237">
        <v>0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7">
        <v>0</v>
      </c>
      <c r="O24" s="237">
        <v>0</v>
      </c>
      <c r="P24" s="237">
        <v>0</v>
      </c>
    </row>
    <row r="25" spans="1:16" x14ac:dyDescent="0.2">
      <c r="A25" s="241" t="s">
        <v>103</v>
      </c>
      <c r="B25" s="241" t="s">
        <v>57</v>
      </c>
      <c r="C25" s="241">
        <v>1525</v>
      </c>
      <c r="D25" s="241">
        <v>6451.44</v>
      </c>
      <c r="E25" s="241">
        <v>0</v>
      </c>
      <c r="F25" s="241">
        <v>0</v>
      </c>
      <c r="G25" s="241">
        <v>0</v>
      </c>
      <c r="H25" s="241">
        <v>0</v>
      </c>
      <c r="I25" s="241">
        <v>0</v>
      </c>
      <c r="J25" s="241">
        <v>0</v>
      </c>
      <c r="K25" s="241">
        <v>1</v>
      </c>
      <c r="L25" s="241">
        <v>803.07</v>
      </c>
      <c r="M25" s="241">
        <v>36</v>
      </c>
      <c r="N25" s="241">
        <v>105.87</v>
      </c>
      <c r="O25" s="241">
        <v>0</v>
      </c>
      <c r="P25" s="241">
        <v>0</v>
      </c>
    </row>
    <row r="26" spans="1:16" x14ac:dyDescent="0.2">
      <c r="A26" s="237">
        <v>1</v>
      </c>
      <c r="B26" s="237" t="s">
        <v>34</v>
      </c>
      <c r="C26" s="237">
        <v>0</v>
      </c>
      <c r="D26" s="237">
        <v>0</v>
      </c>
      <c r="E26" s="237">
        <v>0</v>
      </c>
      <c r="F26" s="237">
        <v>0</v>
      </c>
      <c r="G26" s="237">
        <v>0</v>
      </c>
      <c r="H26" s="237">
        <v>0</v>
      </c>
      <c r="I26" s="237">
        <v>0</v>
      </c>
      <c r="J26" s="237">
        <v>0</v>
      </c>
      <c r="K26" s="237">
        <v>0</v>
      </c>
      <c r="L26" s="237">
        <v>0</v>
      </c>
      <c r="M26" s="237">
        <v>0</v>
      </c>
      <c r="N26" s="237">
        <v>0</v>
      </c>
      <c r="O26" s="237">
        <v>0</v>
      </c>
      <c r="P26" s="237">
        <v>0</v>
      </c>
    </row>
    <row r="27" spans="1:16" x14ac:dyDescent="0.2">
      <c r="A27" s="237">
        <v>2</v>
      </c>
      <c r="B27" s="237" t="s">
        <v>35</v>
      </c>
      <c r="C27" s="237">
        <v>0</v>
      </c>
      <c r="D27" s="237">
        <v>0</v>
      </c>
      <c r="E27" s="237">
        <v>0</v>
      </c>
      <c r="F27" s="237">
        <v>0</v>
      </c>
      <c r="G27" s="237">
        <v>0</v>
      </c>
      <c r="H27" s="237">
        <v>0</v>
      </c>
      <c r="I27" s="237">
        <v>0</v>
      </c>
      <c r="J27" s="237">
        <v>0</v>
      </c>
      <c r="K27" s="237">
        <v>0</v>
      </c>
      <c r="L27" s="237">
        <v>0</v>
      </c>
      <c r="M27" s="237">
        <v>0</v>
      </c>
      <c r="N27" s="237">
        <v>0</v>
      </c>
      <c r="O27" s="237">
        <v>0</v>
      </c>
      <c r="P27" s="237">
        <v>0</v>
      </c>
    </row>
    <row r="28" spans="1:16" x14ac:dyDescent="0.2">
      <c r="A28" s="237">
        <v>3</v>
      </c>
      <c r="B28" s="237" t="s">
        <v>36</v>
      </c>
      <c r="C28" s="237">
        <v>0</v>
      </c>
      <c r="D28" s="237">
        <v>0</v>
      </c>
      <c r="E28" s="237">
        <v>0</v>
      </c>
      <c r="F28" s="237">
        <v>0</v>
      </c>
      <c r="G28" s="237">
        <v>0</v>
      </c>
      <c r="H28" s="237">
        <v>0</v>
      </c>
      <c r="I28" s="237">
        <v>0</v>
      </c>
      <c r="J28" s="237">
        <v>0</v>
      </c>
      <c r="K28" s="237">
        <v>0</v>
      </c>
      <c r="L28" s="237">
        <v>0</v>
      </c>
      <c r="M28" s="237">
        <v>0</v>
      </c>
      <c r="N28" s="237">
        <v>0</v>
      </c>
      <c r="O28" s="237">
        <v>0</v>
      </c>
      <c r="P28" s="237">
        <v>0</v>
      </c>
    </row>
    <row r="29" spans="1:16" x14ac:dyDescent="0.2">
      <c r="A29" s="237">
        <v>4</v>
      </c>
      <c r="B29" s="237" t="s">
        <v>37</v>
      </c>
      <c r="C29" s="237">
        <v>0</v>
      </c>
      <c r="D29" s="237">
        <v>0</v>
      </c>
      <c r="E29" s="237">
        <v>0</v>
      </c>
      <c r="F29" s="237">
        <v>0</v>
      </c>
      <c r="G29" s="237">
        <v>0</v>
      </c>
      <c r="H29" s="237">
        <v>0</v>
      </c>
      <c r="I29" s="237">
        <v>0</v>
      </c>
      <c r="J29" s="237">
        <v>0</v>
      </c>
      <c r="K29" s="237">
        <v>0</v>
      </c>
      <c r="L29" s="237">
        <v>0</v>
      </c>
      <c r="M29" s="237">
        <v>0</v>
      </c>
      <c r="N29" s="237">
        <v>0</v>
      </c>
      <c r="O29" s="237">
        <v>0</v>
      </c>
      <c r="P29" s="237">
        <v>0</v>
      </c>
    </row>
    <row r="30" spans="1:16" x14ac:dyDescent="0.2">
      <c r="A30" s="237">
        <v>5</v>
      </c>
      <c r="B30" s="237" t="s">
        <v>38</v>
      </c>
      <c r="C30" s="237">
        <v>29</v>
      </c>
      <c r="D30" s="237">
        <v>40.42</v>
      </c>
      <c r="E30" s="237">
        <v>0</v>
      </c>
      <c r="F30" s="237">
        <v>0</v>
      </c>
      <c r="G30" s="237">
        <v>0</v>
      </c>
      <c r="H30" s="237">
        <v>0</v>
      </c>
      <c r="I30" s="237">
        <v>0</v>
      </c>
      <c r="J30" s="237">
        <v>0</v>
      </c>
      <c r="K30" s="237">
        <v>0</v>
      </c>
      <c r="L30" s="237">
        <v>0</v>
      </c>
      <c r="M30" s="237">
        <v>0</v>
      </c>
      <c r="N30" s="237">
        <v>0</v>
      </c>
      <c r="O30" s="237">
        <v>0</v>
      </c>
      <c r="P30" s="237">
        <v>0</v>
      </c>
    </row>
    <row r="31" spans="1:16" x14ac:dyDescent="0.2">
      <c r="A31" s="237">
        <v>6</v>
      </c>
      <c r="B31" s="237" t="s">
        <v>39</v>
      </c>
      <c r="C31" s="237">
        <v>0</v>
      </c>
      <c r="D31" s="237">
        <v>0</v>
      </c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  <c r="O31" s="237">
        <v>0</v>
      </c>
      <c r="P31" s="237">
        <v>0</v>
      </c>
    </row>
    <row r="32" spans="1:16" x14ac:dyDescent="0.2">
      <c r="A32" s="237">
        <v>7</v>
      </c>
      <c r="B32" s="237" t="s">
        <v>40</v>
      </c>
      <c r="C32" s="237">
        <v>0</v>
      </c>
      <c r="D32" s="237">
        <v>0</v>
      </c>
      <c r="E32" s="237">
        <v>0</v>
      </c>
      <c r="F32" s="237">
        <v>0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</row>
    <row r="33" spans="1:16" x14ac:dyDescent="0.2">
      <c r="A33" s="237">
        <v>8</v>
      </c>
      <c r="B33" s="237" t="s">
        <v>41</v>
      </c>
      <c r="C33" s="237">
        <v>0</v>
      </c>
      <c r="D33" s="237">
        <v>0</v>
      </c>
      <c r="E33" s="237">
        <v>0</v>
      </c>
      <c r="F33" s="237">
        <v>0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0</v>
      </c>
      <c r="N33" s="237">
        <v>0</v>
      </c>
      <c r="O33" s="237">
        <v>0</v>
      </c>
      <c r="P33" s="237">
        <v>0</v>
      </c>
    </row>
    <row r="34" spans="1:16" s="244" customFormat="1" x14ac:dyDescent="0.2">
      <c r="A34" s="242">
        <v>9</v>
      </c>
      <c r="B34" s="242" t="s">
        <v>42</v>
      </c>
      <c r="C34" s="242">
        <v>0</v>
      </c>
      <c r="D34" s="242">
        <v>0</v>
      </c>
      <c r="E34" s="242">
        <v>0</v>
      </c>
      <c r="F34" s="242">
        <v>0</v>
      </c>
      <c r="G34" s="242">
        <v>0</v>
      </c>
      <c r="H34" s="242">
        <v>0</v>
      </c>
      <c r="I34" s="242">
        <v>0</v>
      </c>
      <c r="J34" s="242">
        <v>0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2">
        <v>0</v>
      </c>
    </row>
    <row r="35" spans="1:16" x14ac:dyDescent="0.2">
      <c r="A35" s="237">
        <v>10</v>
      </c>
      <c r="B35" s="237" t="s">
        <v>43</v>
      </c>
      <c r="C35" s="237">
        <v>0</v>
      </c>
      <c r="D35" s="237">
        <v>0</v>
      </c>
      <c r="E35" s="237">
        <v>0</v>
      </c>
      <c r="F35" s="237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</row>
    <row r="36" spans="1:16" x14ac:dyDescent="0.2">
      <c r="A36" s="237">
        <v>11</v>
      </c>
      <c r="B36" s="237" t="s">
        <v>44</v>
      </c>
      <c r="C36" s="237">
        <v>0</v>
      </c>
      <c r="D36" s="237">
        <v>0</v>
      </c>
      <c r="E36" s="237">
        <v>0</v>
      </c>
      <c r="F36" s="237">
        <v>0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0</v>
      </c>
    </row>
    <row r="37" spans="1:16" x14ac:dyDescent="0.2">
      <c r="A37" s="241" t="s">
        <v>104</v>
      </c>
      <c r="B37" s="241" t="s">
        <v>57</v>
      </c>
      <c r="C37" s="241">
        <v>29</v>
      </c>
      <c r="D37" s="241">
        <v>40.42</v>
      </c>
      <c r="E37" s="241">
        <v>0</v>
      </c>
      <c r="F37" s="241">
        <v>0</v>
      </c>
      <c r="G37" s="241">
        <v>0</v>
      </c>
      <c r="H37" s="241">
        <v>0</v>
      </c>
      <c r="I37" s="241">
        <v>0</v>
      </c>
      <c r="J37" s="241">
        <v>0</v>
      </c>
      <c r="K37" s="241">
        <v>0</v>
      </c>
      <c r="L37" s="241">
        <v>0</v>
      </c>
      <c r="M37" s="241">
        <v>0</v>
      </c>
      <c r="N37" s="241">
        <v>0</v>
      </c>
      <c r="O37" s="241">
        <v>0</v>
      </c>
      <c r="P37" s="241">
        <v>0</v>
      </c>
    </row>
    <row r="38" spans="1:16" x14ac:dyDescent="0.2">
      <c r="A38" s="237">
        <v>1</v>
      </c>
      <c r="B38" s="237" t="s">
        <v>46</v>
      </c>
      <c r="C38" s="237">
        <v>388</v>
      </c>
      <c r="D38" s="237">
        <v>885.08</v>
      </c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0</v>
      </c>
      <c r="M38" s="237">
        <v>343</v>
      </c>
      <c r="N38" s="237">
        <v>271.45999999999998</v>
      </c>
      <c r="O38" s="237">
        <v>0</v>
      </c>
      <c r="P38" s="237">
        <v>0</v>
      </c>
    </row>
    <row r="39" spans="1:16" x14ac:dyDescent="0.2">
      <c r="A39" s="241" t="s">
        <v>105</v>
      </c>
      <c r="B39" s="241" t="s">
        <v>57</v>
      </c>
      <c r="C39" s="241">
        <v>388</v>
      </c>
      <c r="D39" s="241">
        <v>885.08</v>
      </c>
      <c r="E39" s="241">
        <v>0</v>
      </c>
      <c r="F39" s="241">
        <v>0</v>
      </c>
      <c r="G39" s="241">
        <v>0</v>
      </c>
      <c r="H39" s="241">
        <v>0</v>
      </c>
      <c r="I39" s="241">
        <v>0</v>
      </c>
      <c r="J39" s="241">
        <v>0</v>
      </c>
      <c r="K39" s="241">
        <v>0</v>
      </c>
      <c r="L39" s="241">
        <v>0</v>
      </c>
      <c r="M39" s="241">
        <v>343</v>
      </c>
      <c r="N39" s="241">
        <v>271.45999999999998</v>
      </c>
      <c r="O39" s="241">
        <v>0</v>
      </c>
      <c r="P39" s="241">
        <v>0</v>
      </c>
    </row>
    <row r="40" spans="1:16" x14ac:dyDescent="0.2">
      <c r="A40" s="237">
        <v>1</v>
      </c>
      <c r="B40" s="237" t="s">
        <v>48</v>
      </c>
      <c r="C40" s="237">
        <v>0</v>
      </c>
      <c r="D40" s="237">
        <v>0</v>
      </c>
      <c r="E40" s="237">
        <v>0</v>
      </c>
      <c r="F40" s="237">
        <v>0</v>
      </c>
      <c r="G40" s="237">
        <v>0</v>
      </c>
      <c r="H40" s="237">
        <v>0</v>
      </c>
      <c r="I40" s="237">
        <v>0</v>
      </c>
      <c r="J40" s="237">
        <v>0</v>
      </c>
      <c r="K40" s="237">
        <v>0</v>
      </c>
      <c r="L40" s="237">
        <v>0</v>
      </c>
      <c r="M40" s="237">
        <v>0</v>
      </c>
      <c r="N40" s="237">
        <v>0</v>
      </c>
      <c r="O40" s="237">
        <v>0</v>
      </c>
      <c r="P40" s="237">
        <v>0</v>
      </c>
    </row>
    <row r="41" spans="1:16" x14ac:dyDescent="0.2">
      <c r="A41" s="237">
        <v>2</v>
      </c>
      <c r="B41" s="237" t="s">
        <v>49</v>
      </c>
      <c r="C41" s="237">
        <v>0</v>
      </c>
      <c r="D41" s="237">
        <v>0</v>
      </c>
      <c r="E41" s="237">
        <v>0</v>
      </c>
      <c r="F41" s="237">
        <v>0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0</v>
      </c>
      <c r="P41" s="237">
        <v>0</v>
      </c>
    </row>
    <row r="42" spans="1:16" x14ac:dyDescent="0.2">
      <c r="A42" s="237">
        <v>3</v>
      </c>
      <c r="B42" s="237" t="s">
        <v>50</v>
      </c>
      <c r="C42" s="237">
        <v>0</v>
      </c>
      <c r="D42" s="237">
        <v>0</v>
      </c>
      <c r="E42" s="237">
        <v>0</v>
      </c>
      <c r="F42" s="237">
        <v>0</v>
      </c>
      <c r="G42" s="237">
        <v>0</v>
      </c>
      <c r="H42" s="237">
        <v>0</v>
      </c>
      <c r="I42" s="237">
        <v>0</v>
      </c>
      <c r="J42" s="237">
        <v>0</v>
      </c>
      <c r="K42" s="237">
        <v>0</v>
      </c>
      <c r="L42" s="237">
        <v>0</v>
      </c>
      <c r="M42" s="237">
        <v>0</v>
      </c>
      <c r="N42" s="237">
        <v>0</v>
      </c>
      <c r="O42" s="237">
        <v>0</v>
      </c>
      <c r="P42" s="237">
        <v>0</v>
      </c>
    </row>
    <row r="43" spans="1:16" x14ac:dyDescent="0.2">
      <c r="A43" s="237">
        <v>4</v>
      </c>
      <c r="B43" s="237" t="s">
        <v>51</v>
      </c>
      <c r="C43" s="237">
        <v>0</v>
      </c>
      <c r="D43" s="237">
        <v>0</v>
      </c>
      <c r="E43" s="237">
        <v>0</v>
      </c>
      <c r="F43" s="237">
        <v>0</v>
      </c>
      <c r="G43" s="237">
        <v>0</v>
      </c>
      <c r="H43" s="237">
        <v>0</v>
      </c>
      <c r="I43" s="237">
        <v>0</v>
      </c>
      <c r="J43" s="237">
        <v>0</v>
      </c>
      <c r="K43" s="237">
        <v>0</v>
      </c>
      <c r="L43" s="237">
        <v>0</v>
      </c>
      <c r="M43" s="237">
        <v>0</v>
      </c>
      <c r="N43" s="237">
        <v>0</v>
      </c>
      <c r="O43" s="237">
        <v>0</v>
      </c>
      <c r="P43" s="237">
        <v>0</v>
      </c>
    </row>
    <row r="44" spans="1:16" x14ac:dyDescent="0.2">
      <c r="A44" s="241" t="s">
        <v>109</v>
      </c>
      <c r="B44" s="241" t="s">
        <v>57</v>
      </c>
      <c r="C44" s="241">
        <v>1942</v>
      </c>
      <c r="D44" s="241">
        <v>7376.94</v>
      </c>
      <c r="E44" s="241">
        <v>0</v>
      </c>
      <c r="F44" s="241">
        <v>0</v>
      </c>
      <c r="G44" s="241">
        <v>0</v>
      </c>
      <c r="H44" s="241">
        <v>0</v>
      </c>
      <c r="I44" s="241">
        <v>0</v>
      </c>
      <c r="J44" s="241">
        <v>0</v>
      </c>
      <c r="K44" s="241">
        <v>1</v>
      </c>
      <c r="L44" s="241">
        <v>803.07</v>
      </c>
      <c r="M44" s="241">
        <v>379</v>
      </c>
      <c r="N44" s="241">
        <v>377.33</v>
      </c>
      <c r="O44" s="241">
        <v>0</v>
      </c>
      <c r="P44" s="241">
        <v>0</v>
      </c>
    </row>
    <row r="45" spans="1:16" ht="15" customHeight="1" x14ac:dyDescent="0.2"/>
  </sheetData>
  <mergeCells count="2">
    <mergeCell ref="A1:P1"/>
    <mergeCell ref="A2:P2"/>
  </mergeCells>
  <pageMargins left="0.7" right="0.7" top="0.75" bottom="0.75" header="0.3" footer="0.3"/>
  <pageSetup paperSize="9" scale="90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8" workbookViewId="0">
      <selection activeCell="J10" sqref="J10"/>
    </sheetView>
  </sheetViews>
  <sheetFormatPr defaultColWidth="9.42578125" defaultRowHeight="12.75" x14ac:dyDescent="0.2"/>
  <cols>
    <col min="1" max="1" width="7.5703125" style="238" customWidth="1"/>
    <col min="2" max="2" width="10.7109375" style="238" customWidth="1"/>
    <col min="3" max="16384" width="9.42578125" style="238"/>
  </cols>
  <sheetData>
    <row r="1" spans="1:16" ht="15.75" customHeight="1" x14ac:dyDescent="0.2">
      <c r="A1" s="414" t="s">
        <v>272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16" x14ac:dyDescent="0.2">
      <c r="A2" s="414" t="s">
        <v>74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1:16" s="240" customFormat="1" ht="51" x14ac:dyDescent="0.2">
      <c r="A3" s="239" t="s">
        <v>93</v>
      </c>
      <c r="B3" s="239" t="s">
        <v>2</v>
      </c>
      <c r="C3" s="239" t="s">
        <v>273</v>
      </c>
      <c r="D3" s="239" t="s">
        <v>274</v>
      </c>
      <c r="E3" s="239" t="s">
        <v>275</v>
      </c>
      <c r="F3" s="239" t="s">
        <v>276</v>
      </c>
      <c r="G3" s="239" t="s">
        <v>277</v>
      </c>
      <c r="H3" s="239" t="s">
        <v>278</v>
      </c>
      <c r="I3" s="239" t="s">
        <v>279</v>
      </c>
      <c r="J3" s="239" t="s">
        <v>280</v>
      </c>
      <c r="K3" s="239" t="s">
        <v>281</v>
      </c>
      <c r="L3" s="239" t="s">
        <v>282</v>
      </c>
      <c r="M3" s="239" t="s">
        <v>283</v>
      </c>
      <c r="N3" s="239" t="s">
        <v>284</v>
      </c>
      <c r="O3" s="239" t="s">
        <v>285</v>
      </c>
      <c r="P3" s="239" t="s">
        <v>286</v>
      </c>
    </row>
    <row r="4" spans="1:16" x14ac:dyDescent="0.2">
      <c r="A4" s="237">
        <v>1</v>
      </c>
      <c r="B4" s="237" t="s">
        <v>12</v>
      </c>
      <c r="C4" s="237">
        <v>98</v>
      </c>
      <c r="D4" s="237">
        <v>931.23</v>
      </c>
      <c r="E4" s="237">
        <v>212</v>
      </c>
      <c r="F4" s="237">
        <v>1335.94</v>
      </c>
      <c r="G4" s="237">
        <v>9</v>
      </c>
      <c r="H4" s="237">
        <v>314.75</v>
      </c>
      <c r="I4" s="237">
        <v>21</v>
      </c>
      <c r="J4" s="237">
        <v>568.19000000000005</v>
      </c>
      <c r="K4" s="237">
        <v>0</v>
      </c>
      <c r="L4" s="237">
        <v>0</v>
      </c>
      <c r="M4" s="237">
        <v>0</v>
      </c>
      <c r="N4" s="237">
        <v>0</v>
      </c>
      <c r="O4" s="237">
        <v>1245.98</v>
      </c>
      <c r="P4" s="237">
        <v>1904.13</v>
      </c>
    </row>
    <row r="5" spans="1:16" x14ac:dyDescent="0.2">
      <c r="A5" s="237">
        <v>2</v>
      </c>
      <c r="B5" s="237" t="s">
        <v>13</v>
      </c>
      <c r="C5" s="237">
        <v>76</v>
      </c>
      <c r="D5" s="237">
        <v>273.19</v>
      </c>
      <c r="E5" s="237">
        <v>76</v>
      </c>
      <c r="F5" s="237">
        <v>273.19</v>
      </c>
      <c r="G5" s="237">
        <v>0</v>
      </c>
      <c r="H5" s="237">
        <v>0</v>
      </c>
      <c r="I5" s="237">
        <v>0</v>
      </c>
      <c r="J5" s="237">
        <v>0</v>
      </c>
      <c r="K5" s="237">
        <v>0</v>
      </c>
      <c r="L5" s="237">
        <v>0</v>
      </c>
      <c r="M5" s="237">
        <v>0</v>
      </c>
      <c r="N5" s="237">
        <v>0</v>
      </c>
      <c r="O5" s="237">
        <v>273.19</v>
      </c>
      <c r="P5" s="237">
        <v>273.19</v>
      </c>
    </row>
    <row r="6" spans="1:16" x14ac:dyDescent="0.2">
      <c r="A6" s="237">
        <v>3</v>
      </c>
      <c r="B6" s="237" t="s">
        <v>14</v>
      </c>
      <c r="C6" s="237">
        <v>156</v>
      </c>
      <c r="D6" s="237">
        <v>806</v>
      </c>
      <c r="E6" s="237">
        <v>156</v>
      </c>
      <c r="F6" s="237">
        <v>806</v>
      </c>
      <c r="G6" s="237">
        <v>64</v>
      </c>
      <c r="H6" s="237">
        <v>155.61000000000001</v>
      </c>
      <c r="I6" s="237">
        <v>64</v>
      </c>
      <c r="J6" s="237">
        <v>155.61000000000001</v>
      </c>
      <c r="K6" s="237">
        <v>0</v>
      </c>
      <c r="L6" s="237">
        <v>0</v>
      </c>
      <c r="M6" s="237">
        <v>0</v>
      </c>
      <c r="N6" s="237">
        <v>0</v>
      </c>
      <c r="O6" s="237">
        <v>961.61</v>
      </c>
      <c r="P6" s="237">
        <v>961.61</v>
      </c>
    </row>
    <row r="7" spans="1:16" x14ac:dyDescent="0.2">
      <c r="A7" s="237">
        <v>4</v>
      </c>
      <c r="B7" s="237" t="s">
        <v>15</v>
      </c>
      <c r="C7" s="237">
        <v>108</v>
      </c>
      <c r="D7" s="237">
        <v>456</v>
      </c>
      <c r="E7" s="237">
        <v>883</v>
      </c>
      <c r="F7" s="237">
        <v>1565.81</v>
      </c>
      <c r="G7" s="237">
        <v>0</v>
      </c>
      <c r="H7" s="237">
        <v>0</v>
      </c>
      <c r="I7" s="237">
        <v>87</v>
      </c>
      <c r="J7" s="237">
        <v>1761.67</v>
      </c>
      <c r="K7" s="237">
        <v>0</v>
      </c>
      <c r="L7" s="237">
        <v>0</v>
      </c>
      <c r="M7" s="237">
        <v>0</v>
      </c>
      <c r="N7" s="237">
        <v>0</v>
      </c>
      <c r="O7" s="237">
        <v>456</v>
      </c>
      <c r="P7" s="237">
        <v>3327.48</v>
      </c>
    </row>
    <row r="8" spans="1:16" x14ac:dyDescent="0.2">
      <c r="A8" s="237">
        <v>5</v>
      </c>
      <c r="B8" s="237" t="s">
        <v>16</v>
      </c>
      <c r="C8" s="237">
        <v>24</v>
      </c>
      <c r="D8" s="237">
        <v>34.6</v>
      </c>
      <c r="E8" s="237">
        <v>70</v>
      </c>
      <c r="F8" s="237">
        <v>117.79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>
        <v>0</v>
      </c>
      <c r="M8" s="237">
        <v>0</v>
      </c>
      <c r="N8" s="237">
        <v>0</v>
      </c>
      <c r="O8" s="237">
        <v>34.6</v>
      </c>
      <c r="P8" s="237">
        <v>117.79</v>
      </c>
    </row>
    <row r="9" spans="1:16" x14ac:dyDescent="0.2">
      <c r="A9" s="237">
        <v>6</v>
      </c>
      <c r="B9" s="237" t="s">
        <v>17</v>
      </c>
      <c r="C9" s="237">
        <v>512</v>
      </c>
      <c r="D9" s="237">
        <v>837.1</v>
      </c>
      <c r="E9" s="237">
        <v>1400</v>
      </c>
      <c r="F9" s="237">
        <v>2867.85</v>
      </c>
      <c r="G9" s="237">
        <v>115</v>
      </c>
      <c r="H9" s="237">
        <v>515.85</v>
      </c>
      <c r="I9" s="237">
        <v>90</v>
      </c>
      <c r="J9" s="237">
        <v>2137.42</v>
      </c>
      <c r="K9" s="237">
        <v>0</v>
      </c>
      <c r="L9" s="237">
        <v>0</v>
      </c>
      <c r="M9" s="237">
        <v>1</v>
      </c>
      <c r="N9" s="237">
        <v>61.24</v>
      </c>
      <c r="O9" s="237">
        <v>1352.95</v>
      </c>
      <c r="P9" s="237">
        <v>5066.51</v>
      </c>
    </row>
    <row r="10" spans="1:16" x14ac:dyDescent="0.2">
      <c r="A10" s="237">
        <v>7</v>
      </c>
      <c r="B10" s="237" t="s">
        <v>18</v>
      </c>
      <c r="C10" s="237">
        <v>36</v>
      </c>
      <c r="D10" s="237">
        <v>51.57</v>
      </c>
      <c r="E10" s="237">
        <v>364</v>
      </c>
      <c r="F10" s="237">
        <v>575.08000000000004</v>
      </c>
      <c r="G10" s="237">
        <v>1</v>
      </c>
      <c r="H10" s="237">
        <v>40.479999999999997</v>
      </c>
      <c r="I10" s="237">
        <v>17</v>
      </c>
      <c r="J10" s="237">
        <v>275.32</v>
      </c>
      <c r="K10" s="237">
        <v>0</v>
      </c>
      <c r="L10" s="237">
        <v>0</v>
      </c>
      <c r="M10" s="237">
        <v>0</v>
      </c>
      <c r="N10" s="237">
        <v>0</v>
      </c>
      <c r="O10" s="237">
        <v>92.05</v>
      </c>
      <c r="P10" s="237">
        <v>850.4</v>
      </c>
    </row>
    <row r="11" spans="1:16" x14ac:dyDescent="0.2">
      <c r="A11" s="237">
        <v>8</v>
      </c>
      <c r="B11" s="237" t="s">
        <v>19</v>
      </c>
      <c r="C11" s="237">
        <v>0</v>
      </c>
      <c r="D11" s="237">
        <v>0</v>
      </c>
      <c r="E11" s="237">
        <v>3</v>
      </c>
      <c r="F11" s="237">
        <v>9.27</v>
      </c>
      <c r="G11" s="237">
        <v>0</v>
      </c>
      <c r="H11" s="237">
        <v>0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9.27</v>
      </c>
    </row>
    <row r="12" spans="1:16" x14ac:dyDescent="0.2">
      <c r="A12" s="237">
        <v>9</v>
      </c>
      <c r="B12" s="237" t="s">
        <v>20</v>
      </c>
      <c r="C12" s="237">
        <v>67</v>
      </c>
      <c r="D12" s="237">
        <v>942.6</v>
      </c>
      <c r="E12" s="237">
        <v>167</v>
      </c>
      <c r="F12" s="237">
        <v>2897.06</v>
      </c>
      <c r="G12" s="237">
        <v>1</v>
      </c>
      <c r="H12" s="237">
        <v>0.21</v>
      </c>
      <c r="I12" s="237">
        <v>5</v>
      </c>
      <c r="J12" s="237">
        <v>18.59</v>
      </c>
      <c r="K12" s="237">
        <v>2</v>
      </c>
      <c r="L12" s="237">
        <v>201.8</v>
      </c>
      <c r="M12" s="237">
        <v>4</v>
      </c>
      <c r="N12" s="237">
        <v>2453.46</v>
      </c>
      <c r="O12" s="237">
        <v>1144.6099999999999</v>
      </c>
      <c r="P12" s="237">
        <v>5369.11</v>
      </c>
    </row>
    <row r="13" spans="1:16" x14ac:dyDescent="0.2">
      <c r="A13" s="237">
        <v>10</v>
      </c>
      <c r="B13" s="237" t="s">
        <v>21</v>
      </c>
      <c r="C13" s="237">
        <v>19</v>
      </c>
      <c r="D13" s="237">
        <v>81.5</v>
      </c>
      <c r="E13" s="237">
        <v>144</v>
      </c>
      <c r="F13" s="237">
        <v>355.7</v>
      </c>
      <c r="G13" s="237">
        <v>6</v>
      </c>
      <c r="H13" s="237">
        <v>79.349999999999994</v>
      </c>
      <c r="I13" s="237">
        <v>19</v>
      </c>
      <c r="J13" s="237">
        <v>418.92</v>
      </c>
      <c r="K13" s="237">
        <v>0</v>
      </c>
      <c r="L13" s="237">
        <v>0</v>
      </c>
      <c r="M13" s="237">
        <v>1</v>
      </c>
      <c r="N13" s="237">
        <v>412.68</v>
      </c>
      <c r="O13" s="237">
        <v>160.85</v>
      </c>
      <c r="P13" s="237">
        <v>1187.3</v>
      </c>
    </row>
    <row r="14" spans="1:16" x14ac:dyDescent="0.2">
      <c r="A14" s="237">
        <v>11</v>
      </c>
      <c r="B14" s="237" t="s">
        <v>22</v>
      </c>
      <c r="C14" s="237">
        <v>45</v>
      </c>
      <c r="D14" s="237">
        <v>455.15</v>
      </c>
      <c r="E14" s="237">
        <v>173</v>
      </c>
      <c r="F14" s="237">
        <v>544.28</v>
      </c>
      <c r="G14" s="237">
        <v>0</v>
      </c>
      <c r="H14" s="237">
        <v>0</v>
      </c>
      <c r="I14" s="237">
        <v>5</v>
      </c>
      <c r="J14" s="237">
        <v>203.77</v>
      </c>
      <c r="K14" s="237">
        <v>0</v>
      </c>
      <c r="L14" s="237">
        <v>0</v>
      </c>
      <c r="M14" s="237">
        <v>0</v>
      </c>
      <c r="N14" s="237">
        <v>0</v>
      </c>
      <c r="O14" s="237">
        <v>455.15</v>
      </c>
      <c r="P14" s="237">
        <v>748.05</v>
      </c>
    </row>
    <row r="15" spans="1:16" x14ac:dyDescent="0.2">
      <c r="A15" s="237">
        <v>12</v>
      </c>
      <c r="B15" s="237" t="s">
        <v>23</v>
      </c>
      <c r="C15" s="237">
        <v>0</v>
      </c>
      <c r="D15" s="237">
        <v>0</v>
      </c>
      <c r="E15" s="237">
        <v>52</v>
      </c>
      <c r="F15" s="237">
        <v>167.8</v>
      </c>
      <c r="G15" s="237">
        <v>2</v>
      </c>
      <c r="H15" s="237">
        <v>70</v>
      </c>
      <c r="I15" s="237">
        <v>4</v>
      </c>
      <c r="J15" s="237">
        <v>131.16999999999999</v>
      </c>
      <c r="K15" s="237">
        <v>0</v>
      </c>
      <c r="L15" s="237">
        <v>0</v>
      </c>
      <c r="M15" s="237">
        <v>0</v>
      </c>
      <c r="N15" s="237">
        <v>0</v>
      </c>
      <c r="O15" s="237">
        <v>70</v>
      </c>
      <c r="P15" s="237">
        <v>298.97000000000003</v>
      </c>
    </row>
    <row r="16" spans="1:16" x14ac:dyDescent="0.2">
      <c r="A16" s="237">
        <v>13</v>
      </c>
      <c r="B16" s="237" t="s">
        <v>24</v>
      </c>
      <c r="C16" s="237">
        <v>216</v>
      </c>
      <c r="D16" s="237">
        <v>268.56</v>
      </c>
      <c r="E16" s="237">
        <v>904</v>
      </c>
      <c r="F16" s="237">
        <v>1149</v>
      </c>
      <c r="G16" s="237">
        <v>0</v>
      </c>
      <c r="H16" s="237">
        <v>0</v>
      </c>
      <c r="I16" s="237">
        <v>11</v>
      </c>
      <c r="J16" s="237">
        <v>307</v>
      </c>
      <c r="K16" s="237">
        <v>0</v>
      </c>
      <c r="L16" s="237">
        <v>0</v>
      </c>
      <c r="M16" s="237">
        <v>12</v>
      </c>
      <c r="N16" s="237">
        <v>1489</v>
      </c>
      <c r="O16" s="237">
        <v>268.56</v>
      </c>
      <c r="P16" s="237">
        <v>2945</v>
      </c>
    </row>
    <row r="17" spans="1:16" x14ac:dyDescent="0.2">
      <c r="A17" s="237">
        <v>14</v>
      </c>
      <c r="B17" s="237" t="s">
        <v>25</v>
      </c>
      <c r="C17" s="237">
        <v>21</v>
      </c>
      <c r="D17" s="237">
        <v>56.8</v>
      </c>
      <c r="E17" s="237">
        <v>37</v>
      </c>
      <c r="F17" s="237">
        <v>75.83</v>
      </c>
      <c r="G17" s="237">
        <v>6</v>
      </c>
      <c r="H17" s="237">
        <v>22.29</v>
      </c>
      <c r="I17" s="237">
        <v>10</v>
      </c>
      <c r="J17" s="237">
        <v>32.58</v>
      </c>
      <c r="K17" s="237">
        <v>0</v>
      </c>
      <c r="L17" s="237">
        <v>0</v>
      </c>
      <c r="M17" s="237">
        <v>0</v>
      </c>
      <c r="N17" s="237">
        <v>0</v>
      </c>
      <c r="O17" s="237">
        <v>79.09</v>
      </c>
      <c r="P17" s="237">
        <v>108.41</v>
      </c>
    </row>
    <row r="18" spans="1:16" x14ac:dyDescent="0.2">
      <c r="A18" s="237">
        <v>15</v>
      </c>
      <c r="B18" s="237" t="s">
        <v>26</v>
      </c>
      <c r="C18" s="237">
        <v>1106</v>
      </c>
      <c r="D18" s="237">
        <v>23900</v>
      </c>
      <c r="E18" s="237">
        <v>3834</v>
      </c>
      <c r="F18" s="237">
        <v>61427.58</v>
      </c>
      <c r="G18" s="237">
        <v>308</v>
      </c>
      <c r="H18" s="237">
        <v>9200</v>
      </c>
      <c r="I18" s="237">
        <v>1797</v>
      </c>
      <c r="J18" s="237">
        <v>21718.7</v>
      </c>
      <c r="K18" s="237">
        <v>102</v>
      </c>
      <c r="L18" s="237">
        <v>4700</v>
      </c>
      <c r="M18" s="237">
        <v>969</v>
      </c>
      <c r="N18" s="237">
        <v>1900.65</v>
      </c>
      <c r="O18" s="237">
        <v>37800</v>
      </c>
      <c r="P18" s="237">
        <v>85046.93</v>
      </c>
    </row>
    <row r="19" spans="1:16" x14ac:dyDescent="0.2">
      <c r="A19" s="237">
        <v>16</v>
      </c>
      <c r="B19" s="237" t="s">
        <v>27</v>
      </c>
      <c r="C19" s="237">
        <v>59</v>
      </c>
      <c r="D19" s="237">
        <v>492.91</v>
      </c>
      <c r="E19" s="237">
        <v>145</v>
      </c>
      <c r="F19" s="237">
        <v>622.16999999999996</v>
      </c>
      <c r="G19" s="237">
        <v>325</v>
      </c>
      <c r="H19" s="237">
        <v>1908.41</v>
      </c>
      <c r="I19" s="237">
        <v>349</v>
      </c>
      <c r="J19" s="237">
        <v>882.82</v>
      </c>
      <c r="K19" s="237">
        <v>0</v>
      </c>
      <c r="L19" s="237">
        <v>0</v>
      </c>
      <c r="M19" s="237">
        <v>0</v>
      </c>
      <c r="N19" s="237">
        <v>0</v>
      </c>
      <c r="O19" s="237">
        <v>2401.3200000000002</v>
      </c>
      <c r="P19" s="237">
        <v>1504.99</v>
      </c>
    </row>
    <row r="20" spans="1:16" x14ac:dyDescent="0.2">
      <c r="A20" s="237">
        <v>17</v>
      </c>
      <c r="B20" s="237" t="s">
        <v>28</v>
      </c>
      <c r="C20" s="237">
        <v>231</v>
      </c>
      <c r="D20" s="237">
        <v>197.61</v>
      </c>
      <c r="E20" s="237">
        <v>1037</v>
      </c>
      <c r="F20" s="237">
        <v>4245.0600000000004</v>
      </c>
      <c r="G20" s="237">
        <v>52</v>
      </c>
      <c r="H20" s="237">
        <v>59.52</v>
      </c>
      <c r="I20" s="237">
        <v>350</v>
      </c>
      <c r="J20" s="237">
        <v>1402</v>
      </c>
      <c r="K20" s="237">
        <v>0</v>
      </c>
      <c r="L20" s="237">
        <v>0</v>
      </c>
      <c r="M20" s="237">
        <v>7</v>
      </c>
      <c r="N20" s="237">
        <v>1806</v>
      </c>
      <c r="O20" s="237">
        <v>257.13</v>
      </c>
      <c r="P20" s="237">
        <v>7453.06</v>
      </c>
    </row>
    <row r="21" spans="1:16" x14ac:dyDescent="0.2">
      <c r="A21" s="237">
        <v>18</v>
      </c>
      <c r="B21" s="237" t="s">
        <v>29</v>
      </c>
      <c r="C21" s="237">
        <v>226</v>
      </c>
      <c r="D21" s="237">
        <v>352.3</v>
      </c>
      <c r="E21" s="237">
        <v>403</v>
      </c>
      <c r="F21" s="237">
        <v>738.7</v>
      </c>
      <c r="G21" s="237">
        <v>40</v>
      </c>
      <c r="H21" s="237">
        <v>1346.84</v>
      </c>
      <c r="I21" s="237">
        <v>56</v>
      </c>
      <c r="J21" s="237">
        <v>2323.4</v>
      </c>
      <c r="K21" s="237">
        <v>0</v>
      </c>
      <c r="L21" s="237">
        <v>0</v>
      </c>
      <c r="M21" s="237">
        <v>0</v>
      </c>
      <c r="N21" s="237">
        <v>0</v>
      </c>
      <c r="O21" s="237">
        <v>1699.14</v>
      </c>
      <c r="P21" s="237">
        <v>3062.1</v>
      </c>
    </row>
    <row r="22" spans="1:16" x14ac:dyDescent="0.2">
      <c r="A22" s="237">
        <v>19</v>
      </c>
      <c r="B22" s="237" t="s">
        <v>30</v>
      </c>
      <c r="C22" s="237">
        <v>29</v>
      </c>
      <c r="D22" s="237">
        <v>116.43</v>
      </c>
      <c r="E22" s="237">
        <v>470</v>
      </c>
      <c r="F22" s="237">
        <v>1281.6500000000001</v>
      </c>
      <c r="G22" s="237">
        <v>3</v>
      </c>
      <c r="H22" s="237">
        <v>33.33</v>
      </c>
      <c r="I22" s="237">
        <v>30</v>
      </c>
      <c r="J22" s="237">
        <v>2065.9299999999998</v>
      </c>
      <c r="K22" s="237">
        <v>0</v>
      </c>
      <c r="L22" s="237">
        <v>0</v>
      </c>
      <c r="M22" s="237">
        <v>1</v>
      </c>
      <c r="N22" s="237">
        <v>0</v>
      </c>
      <c r="O22" s="237">
        <v>149.76</v>
      </c>
      <c r="P22" s="237">
        <v>3347.58</v>
      </c>
    </row>
    <row r="23" spans="1:16" x14ac:dyDescent="0.2">
      <c r="A23" s="237">
        <v>20</v>
      </c>
      <c r="B23" s="237" t="s">
        <v>31</v>
      </c>
      <c r="C23" s="237">
        <v>529</v>
      </c>
      <c r="D23" s="237">
        <v>434.72</v>
      </c>
      <c r="E23" s="237">
        <v>527</v>
      </c>
      <c r="F23" s="237">
        <v>2000</v>
      </c>
      <c r="G23" s="237">
        <v>53</v>
      </c>
      <c r="H23" s="237">
        <v>221.52</v>
      </c>
      <c r="I23" s="237">
        <v>53</v>
      </c>
      <c r="J23" s="237">
        <v>1601.6</v>
      </c>
      <c r="K23" s="237">
        <v>4</v>
      </c>
      <c r="L23" s="237">
        <v>303.32</v>
      </c>
      <c r="M23" s="237">
        <v>4</v>
      </c>
      <c r="N23" s="237">
        <v>518.70000000000005</v>
      </c>
      <c r="O23" s="237">
        <v>959.56</v>
      </c>
      <c r="P23" s="237">
        <v>4120.3</v>
      </c>
    </row>
    <row r="24" spans="1:16" x14ac:dyDescent="0.2">
      <c r="A24" s="237">
        <v>21</v>
      </c>
      <c r="B24" s="237" t="s">
        <v>32</v>
      </c>
      <c r="C24" s="237">
        <v>20</v>
      </c>
      <c r="D24" s="237">
        <v>50</v>
      </c>
      <c r="E24" s="237">
        <v>150</v>
      </c>
      <c r="F24" s="237">
        <v>200</v>
      </c>
      <c r="G24" s="237">
        <v>10</v>
      </c>
      <c r="H24" s="237">
        <v>100</v>
      </c>
      <c r="I24" s="237">
        <v>60</v>
      </c>
      <c r="J24" s="237">
        <v>300</v>
      </c>
      <c r="K24" s="237">
        <v>5</v>
      </c>
      <c r="L24" s="237">
        <v>200</v>
      </c>
      <c r="M24" s="237">
        <v>10</v>
      </c>
      <c r="N24" s="237">
        <v>314</v>
      </c>
      <c r="O24" s="237">
        <v>350</v>
      </c>
      <c r="P24" s="237">
        <v>814</v>
      </c>
    </row>
    <row r="25" spans="1:16" x14ac:dyDescent="0.2">
      <c r="A25" s="241" t="s">
        <v>103</v>
      </c>
      <c r="B25" s="241" t="s">
        <v>57</v>
      </c>
      <c r="C25" s="241">
        <v>3578</v>
      </c>
      <c r="D25" s="241">
        <v>30738.27</v>
      </c>
      <c r="E25" s="241">
        <v>11207</v>
      </c>
      <c r="F25" s="241">
        <v>83255.759999999995</v>
      </c>
      <c r="G25" s="241">
        <v>995</v>
      </c>
      <c r="H25" s="241">
        <v>14068.16</v>
      </c>
      <c r="I25" s="241">
        <v>3028</v>
      </c>
      <c r="J25" s="241">
        <v>36304.69</v>
      </c>
      <c r="K25" s="241">
        <v>113</v>
      </c>
      <c r="L25" s="241">
        <v>5405.12</v>
      </c>
      <c r="M25" s="241">
        <v>1009</v>
      </c>
      <c r="N25" s="241">
        <v>8955.73</v>
      </c>
      <c r="O25" s="241">
        <v>50211.55</v>
      </c>
      <c r="P25" s="241">
        <v>128516.18</v>
      </c>
    </row>
    <row r="26" spans="1:16" x14ac:dyDescent="0.2">
      <c r="A26" s="237">
        <v>1</v>
      </c>
      <c r="B26" s="237" t="s">
        <v>34</v>
      </c>
      <c r="C26" s="237">
        <v>505</v>
      </c>
      <c r="D26" s="237">
        <v>1245.55</v>
      </c>
      <c r="E26" s="237">
        <v>1001</v>
      </c>
      <c r="F26" s="237">
        <v>1469.94</v>
      </c>
      <c r="G26" s="237">
        <v>52</v>
      </c>
      <c r="H26" s="237">
        <v>1159.54</v>
      </c>
      <c r="I26" s="237">
        <v>501</v>
      </c>
      <c r="J26" s="237">
        <v>3611.89</v>
      </c>
      <c r="K26" s="237">
        <v>2</v>
      </c>
      <c r="L26" s="237">
        <v>54.8</v>
      </c>
      <c r="M26" s="237">
        <v>52</v>
      </c>
      <c r="N26" s="237">
        <v>679.39</v>
      </c>
      <c r="O26" s="237">
        <v>2459.89</v>
      </c>
      <c r="P26" s="237">
        <v>5761.22</v>
      </c>
    </row>
    <row r="27" spans="1:16" x14ac:dyDescent="0.2">
      <c r="A27" s="237">
        <v>2</v>
      </c>
      <c r="B27" s="237" t="s">
        <v>35</v>
      </c>
      <c r="C27" s="237">
        <v>13</v>
      </c>
      <c r="D27" s="237">
        <v>359.51</v>
      </c>
      <c r="E27" s="237">
        <v>36</v>
      </c>
      <c r="F27" s="237">
        <v>290.85000000000002</v>
      </c>
      <c r="G27" s="237">
        <v>3</v>
      </c>
      <c r="H27" s="237">
        <v>87</v>
      </c>
      <c r="I27" s="237">
        <v>3</v>
      </c>
      <c r="J27" s="237">
        <v>83.06</v>
      </c>
      <c r="K27" s="237">
        <v>0</v>
      </c>
      <c r="L27" s="237">
        <v>0</v>
      </c>
      <c r="M27" s="237">
        <v>0</v>
      </c>
      <c r="N27" s="237">
        <v>0</v>
      </c>
      <c r="O27" s="237">
        <v>446.51</v>
      </c>
      <c r="P27" s="237">
        <v>373.91</v>
      </c>
    </row>
    <row r="28" spans="1:16" x14ac:dyDescent="0.2">
      <c r="A28" s="237">
        <v>3</v>
      </c>
      <c r="B28" s="237" t="s">
        <v>36</v>
      </c>
      <c r="C28" s="237">
        <v>15</v>
      </c>
      <c r="D28" s="237">
        <v>117.81</v>
      </c>
      <c r="E28" s="237">
        <v>24</v>
      </c>
      <c r="F28" s="237">
        <v>169.52</v>
      </c>
      <c r="G28" s="237">
        <v>1</v>
      </c>
      <c r="H28" s="237">
        <v>24.5</v>
      </c>
      <c r="I28" s="237">
        <v>3</v>
      </c>
      <c r="J28" s="237">
        <v>38.44</v>
      </c>
      <c r="K28" s="237">
        <v>0</v>
      </c>
      <c r="L28" s="237">
        <v>0</v>
      </c>
      <c r="M28" s="237">
        <v>1</v>
      </c>
      <c r="N28" s="237">
        <v>5.2</v>
      </c>
      <c r="O28" s="237">
        <v>142.31</v>
      </c>
      <c r="P28" s="237">
        <v>213.16</v>
      </c>
    </row>
    <row r="29" spans="1:16" x14ac:dyDescent="0.2">
      <c r="A29" s="237">
        <v>4</v>
      </c>
      <c r="B29" s="237" t="s">
        <v>37</v>
      </c>
      <c r="C29" s="237">
        <v>259</v>
      </c>
      <c r="D29" s="237">
        <v>6173</v>
      </c>
      <c r="E29" s="237">
        <v>409</v>
      </c>
      <c r="F29" s="237">
        <v>232</v>
      </c>
      <c r="G29" s="237">
        <v>34</v>
      </c>
      <c r="H29" s="237">
        <v>559</v>
      </c>
      <c r="I29" s="237">
        <v>241</v>
      </c>
      <c r="J29" s="237">
        <v>3167</v>
      </c>
      <c r="K29" s="237">
        <v>0</v>
      </c>
      <c r="L29" s="237">
        <v>0</v>
      </c>
      <c r="M29" s="237">
        <v>0</v>
      </c>
      <c r="N29" s="237">
        <v>0</v>
      </c>
      <c r="O29" s="237">
        <v>6732</v>
      </c>
      <c r="P29" s="237">
        <v>3399</v>
      </c>
    </row>
    <row r="30" spans="1:16" x14ac:dyDescent="0.2">
      <c r="A30" s="237">
        <v>5</v>
      </c>
      <c r="B30" s="237" t="s">
        <v>38</v>
      </c>
      <c r="C30" s="237">
        <v>9</v>
      </c>
      <c r="D30" s="237">
        <v>258.95</v>
      </c>
      <c r="E30" s="237">
        <v>62</v>
      </c>
      <c r="F30" s="237">
        <v>3478.92</v>
      </c>
      <c r="G30" s="237">
        <v>0</v>
      </c>
      <c r="H30" s="237">
        <v>0</v>
      </c>
      <c r="I30" s="237">
        <v>0</v>
      </c>
      <c r="J30" s="237">
        <v>0</v>
      </c>
      <c r="K30" s="237">
        <v>0</v>
      </c>
      <c r="L30" s="237">
        <v>0</v>
      </c>
      <c r="M30" s="237">
        <v>0</v>
      </c>
      <c r="N30" s="237">
        <v>0</v>
      </c>
      <c r="O30" s="237">
        <v>258.95</v>
      </c>
      <c r="P30" s="237">
        <v>3478.92</v>
      </c>
    </row>
    <row r="31" spans="1:16" x14ac:dyDescent="0.2">
      <c r="A31" s="237">
        <v>6</v>
      </c>
      <c r="B31" s="237" t="s">
        <v>39</v>
      </c>
      <c r="C31" s="237">
        <v>4</v>
      </c>
      <c r="D31" s="237">
        <v>100</v>
      </c>
      <c r="E31" s="237">
        <v>1</v>
      </c>
      <c r="F31" s="237">
        <v>48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  <c r="O31" s="237">
        <v>100</v>
      </c>
      <c r="P31" s="237">
        <v>48</v>
      </c>
    </row>
    <row r="32" spans="1:16" x14ac:dyDescent="0.2">
      <c r="A32" s="237">
        <v>7</v>
      </c>
      <c r="B32" s="237" t="s">
        <v>40</v>
      </c>
      <c r="C32" s="237">
        <v>0</v>
      </c>
      <c r="D32" s="237">
        <v>0</v>
      </c>
      <c r="E32" s="237">
        <v>0</v>
      </c>
      <c r="F32" s="237">
        <v>0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</row>
    <row r="33" spans="1:16" x14ac:dyDescent="0.2">
      <c r="A33" s="237">
        <v>8</v>
      </c>
      <c r="B33" s="237" t="s">
        <v>41</v>
      </c>
      <c r="C33" s="237">
        <v>6</v>
      </c>
      <c r="D33" s="237">
        <v>21.85</v>
      </c>
      <c r="E33" s="237">
        <v>21</v>
      </c>
      <c r="F33" s="237">
        <v>297.20999999999998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1</v>
      </c>
      <c r="N33" s="237">
        <v>0</v>
      </c>
      <c r="O33" s="237">
        <v>21.85</v>
      </c>
      <c r="P33" s="237">
        <v>297.20999999999998</v>
      </c>
    </row>
    <row r="34" spans="1:16" s="244" customFormat="1" x14ac:dyDescent="0.2">
      <c r="A34" s="242">
        <v>9</v>
      </c>
      <c r="B34" s="242" t="s">
        <v>42</v>
      </c>
      <c r="C34" s="242">
        <v>11863</v>
      </c>
      <c r="D34" s="242">
        <v>8598.73</v>
      </c>
      <c r="E34" s="242">
        <v>14536</v>
      </c>
      <c r="F34" s="242">
        <v>7092.26</v>
      </c>
      <c r="G34" s="242">
        <v>0</v>
      </c>
      <c r="H34" s="242">
        <v>0</v>
      </c>
      <c r="I34" s="242">
        <v>0</v>
      </c>
      <c r="J34" s="242">
        <v>0</v>
      </c>
      <c r="K34" s="242">
        <v>0</v>
      </c>
      <c r="L34" s="242">
        <v>0</v>
      </c>
      <c r="M34" s="242">
        <v>0</v>
      </c>
      <c r="N34" s="242">
        <v>0</v>
      </c>
      <c r="O34" s="242">
        <v>8598.73</v>
      </c>
      <c r="P34" s="242">
        <v>7092.26</v>
      </c>
    </row>
    <row r="35" spans="1:16" x14ac:dyDescent="0.2">
      <c r="A35" s="237">
        <v>10</v>
      </c>
      <c r="B35" s="237" t="s">
        <v>44</v>
      </c>
      <c r="C35" s="237">
        <v>2973</v>
      </c>
      <c r="D35" s="237">
        <v>1155.8900000000001</v>
      </c>
      <c r="E35" s="237">
        <v>2973</v>
      </c>
      <c r="F35" s="237">
        <v>1072.3900000000001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1155.8900000000001</v>
      </c>
      <c r="P35" s="237">
        <v>1072.3900000000001</v>
      </c>
    </row>
    <row r="36" spans="1:16" x14ac:dyDescent="0.2">
      <c r="A36" s="241" t="s">
        <v>104</v>
      </c>
      <c r="B36" s="241" t="s">
        <v>57</v>
      </c>
      <c r="C36" s="241">
        <v>15647</v>
      </c>
      <c r="D36" s="241">
        <v>18031.29</v>
      </c>
      <c r="E36" s="241">
        <v>19063</v>
      </c>
      <c r="F36" s="241">
        <v>14151.09</v>
      </c>
      <c r="G36" s="241">
        <v>90</v>
      </c>
      <c r="H36" s="241">
        <v>1830.04</v>
      </c>
      <c r="I36" s="241">
        <v>748</v>
      </c>
      <c r="J36" s="241">
        <v>6900.39</v>
      </c>
      <c r="K36" s="241">
        <v>2</v>
      </c>
      <c r="L36" s="241">
        <v>54.8</v>
      </c>
      <c r="M36" s="241">
        <v>54</v>
      </c>
      <c r="N36" s="241">
        <v>684.59</v>
      </c>
      <c r="O36" s="241">
        <v>19916.13</v>
      </c>
      <c r="P36" s="241">
        <v>21736.07</v>
      </c>
    </row>
    <row r="37" spans="1:16" x14ac:dyDescent="0.2">
      <c r="A37" s="237">
        <v>1</v>
      </c>
      <c r="B37" s="237" t="s">
        <v>46</v>
      </c>
      <c r="C37" s="237">
        <v>5336</v>
      </c>
      <c r="D37" s="237">
        <v>15002.87</v>
      </c>
      <c r="E37" s="237">
        <v>9309</v>
      </c>
      <c r="F37" s="237">
        <v>19816.3</v>
      </c>
      <c r="G37" s="237">
        <v>86</v>
      </c>
      <c r="H37" s="237">
        <v>5656.87</v>
      </c>
      <c r="I37" s="237">
        <v>89</v>
      </c>
      <c r="J37" s="237">
        <v>4750.42</v>
      </c>
      <c r="K37" s="237">
        <v>2</v>
      </c>
      <c r="L37" s="237">
        <v>1300</v>
      </c>
      <c r="M37" s="237">
        <v>1</v>
      </c>
      <c r="N37" s="237">
        <v>317.20999999999998</v>
      </c>
      <c r="O37" s="237">
        <v>21959.74</v>
      </c>
      <c r="P37" s="237">
        <v>24883.93</v>
      </c>
    </row>
    <row r="38" spans="1:16" x14ac:dyDescent="0.2">
      <c r="A38" s="241" t="s">
        <v>105</v>
      </c>
      <c r="B38" s="241" t="s">
        <v>57</v>
      </c>
      <c r="C38" s="241">
        <v>5336</v>
      </c>
      <c r="D38" s="241">
        <v>15002.87</v>
      </c>
      <c r="E38" s="241">
        <v>9309</v>
      </c>
      <c r="F38" s="241">
        <v>19816.3</v>
      </c>
      <c r="G38" s="241">
        <v>86</v>
      </c>
      <c r="H38" s="241">
        <v>5656.87</v>
      </c>
      <c r="I38" s="241">
        <v>89</v>
      </c>
      <c r="J38" s="241">
        <v>4750.42</v>
      </c>
      <c r="K38" s="241">
        <v>2</v>
      </c>
      <c r="L38" s="241">
        <v>1300</v>
      </c>
      <c r="M38" s="241">
        <v>1</v>
      </c>
      <c r="N38" s="241">
        <v>317.20999999999998</v>
      </c>
      <c r="O38" s="241">
        <v>21959.74</v>
      </c>
      <c r="P38" s="241">
        <v>24883.93</v>
      </c>
    </row>
    <row r="39" spans="1:16" x14ac:dyDescent="0.2">
      <c r="A39" s="237">
        <v>1</v>
      </c>
      <c r="B39" s="237" t="s">
        <v>48</v>
      </c>
      <c r="C39" s="237">
        <v>107</v>
      </c>
      <c r="D39" s="237">
        <v>580.79</v>
      </c>
      <c r="E39" s="237">
        <v>4513</v>
      </c>
      <c r="F39" s="237">
        <v>4440.47</v>
      </c>
      <c r="G39" s="237">
        <v>0</v>
      </c>
      <c r="H39" s="237">
        <v>0</v>
      </c>
      <c r="I39" s="237">
        <v>0</v>
      </c>
      <c r="J39" s="237">
        <v>0</v>
      </c>
      <c r="K39" s="237">
        <v>0</v>
      </c>
      <c r="L39" s="237">
        <v>0</v>
      </c>
      <c r="M39" s="237">
        <v>0</v>
      </c>
      <c r="N39" s="237">
        <v>0</v>
      </c>
      <c r="O39" s="237">
        <v>580.79</v>
      </c>
      <c r="P39" s="237">
        <v>4440.47</v>
      </c>
    </row>
    <row r="40" spans="1:16" x14ac:dyDescent="0.2">
      <c r="A40" s="237">
        <v>2</v>
      </c>
      <c r="B40" s="237" t="s">
        <v>49</v>
      </c>
      <c r="C40" s="237">
        <v>15</v>
      </c>
      <c r="D40" s="237">
        <v>7.15</v>
      </c>
      <c r="E40" s="237">
        <v>260</v>
      </c>
      <c r="F40" s="237">
        <v>76.3</v>
      </c>
      <c r="G40" s="237">
        <v>14</v>
      </c>
      <c r="H40" s="237">
        <v>113.11</v>
      </c>
      <c r="I40" s="237">
        <v>340</v>
      </c>
      <c r="J40" s="237">
        <v>2501.33</v>
      </c>
      <c r="K40" s="237">
        <v>0</v>
      </c>
      <c r="L40" s="237">
        <v>0</v>
      </c>
      <c r="M40" s="237">
        <v>0</v>
      </c>
      <c r="N40" s="237">
        <v>0</v>
      </c>
      <c r="O40" s="237">
        <v>120.26</v>
      </c>
      <c r="P40" s="237">
        <v>2577.63</v>
      </c>
    </row>
    <row r="41" spans="1:16" x14ac:dyDescent="0.2">
      <c r="A41" s="237">
        <v>3</v>
      </c>
      <c r="B41" s="237" t="s">
        <v>50</v>
      </c>
      <c r="C41" s="237">
        <v>52</v>
      </c>
      <c r="D41" s="237">
        <v>243.6</v>
      </c>
      <c r="E41" s="237">
        <v>52</v>
      </c>
      <c r="F41" s="237">
        <v>243.6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243.6</v>
      </c>
      <c r="P41" s="237">
        <v>243.6</v>
      </c>
    </row>
    <row r="42" spans="1:16" x14ac:dyDescent="0.2">
      <c r="A42" s="237">
        <v>4</v>
      </c>
      <c r="B42" s="237" t="s">
        <v>51</v>
      </c>
      <c r="C42" s="237">
        <v>0</v>
      </c>
      <c r="D42" s="237">
        <v>0</v>
      </c>
      <c r="E42" s="237">
        <v>214</v>
      </c>
      <c r="F42" s="237">
        <v>616.99</v>
      </c>
      <c r="G42" s="237">
        <v>0</v>
      </c>
      <c r="H42" s="237">
        <v>0</v>
      </c>
      <c r="I42" s="237">
        <v>0</v>
      </c>
      <c r="J42" s="237">
        <v>0</v>
      </c>
      <c r="K42" s="237">
        <v>0</v>
      </c>
      <c r="L42" s="237">
        <v>0</v>
      </c>
      <c r="M42" s="237">
        <v>0</v>
      </c>
      <c r="N42" s="237">
        <v>0</v>
      </c>
      <c r="O42" s="237">
        <v>0</v>
      </c>
      <c r="P42" s="237">
        <v>616.99</v>
      </c>
    </row>
    <row r="43" spans="1:16" x14ac:dyDescent="0.2">
      <c r="A43" s="241" t="s">
        <v>109</v>
      </c>
      <c r="B43" s="241" t="s">
        <v>57</v>
      </c>
      <c r="C43" s="241">
        <v>24735</v>
      </c>
      <c r="D43" s="241">
        <v>64603.97</v>
      </c>
      <c r="E43" s="241">
        <v>44618</v>
      </c>
      <c r="F43" s="241">
        <v>122600.51</v>
      </c>
      <c r="G43" s="241">
        <v>1185</v>
      </c>
      <c r="H43" s="241">
        <v>21668.18</v>
      </c>
      <c r="I43" s="241">
        <v>4205</v>
      </c>
      <c r="J43" s="241">
        <v>50456.83</v>
      </c>
      <c r="K43" s="241">
        <v>117</v>
      </c>
      <c r="L43" s="241">
        <v>6759.92</v>
      </c>
      <c r="M43" s="241">
        <v>1064</v>
      </c>
      <c r="N43" s="241">
        <v>9957.5300000000007</v>
      </c>
      <c r="O43" s="241">
        <v>93032.07</v>
      </c>
      <c r="P43" s="241">
        <v>183014.87</v>
      </c>
    </row>
    <row r="44" spans="1:16" ht="15" customHeight="1" x14ac:dyDescent="0.2"/>
  </sheetData>
  <mergeCells count="2">
    <mergeCell ref="A1:P1"/>
    <mergeCell ref="A2:P2"/>
  </mergeCells>
  <pageMargins left="0.7" right="0.7" top="0.75" bottom="0.75" header="0.3" footer="0.3"/>
  <pageSetup paperSize="9" scale="85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C4" workbookViewId="0">
      <selection activeCell="W45" sqref="W45"/>
    </sheetView>
  </sheetViews>
  <sheetFormatPr defaultColWidth="8.85546875" defaultRowHeight="15" x14ac:dyDescent="0.25"/>
  <sheetData>
    <row r="1" spans="1:22" ht="15.75" customHeight="1" x14ac:dyDescent="0.25">
      <c r="A1" s="412" t="s">
        <v>867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</row>
    <row r="2" spans="1:22" x14ac:dyDescent="0.25">
      <c r="A2" s="414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</row>
    <row r="3" spans="1:22" s="18" customFormat="1" ht="90" x14ac:dyDescent="0.25">
      <c r="A3" s="17" t="s">
        <v>93</v>
      </c>
      <c r="B3" s="17" t="s">
        <v>2</v>
      </c>
      <c r="C3" s="17" t="s">
        <v>287</v>
      </c>
      <c r="D3" s="17" t="s">
        <v>288</v>
      </c>
      <c r="E3" s="17" t="s">
        <v>289</v>
      </c>
      <c r="F3" s="17" t="s">
        <v>290</v>
      </c>
      <c r="G3" s="17" t="s">
        <v>291</v>
      </c>
      <c r="H3" s="17" t="s">
        <v>292</v>
      </c>
      <c r="I3" s="17" t="s">
        <v>293</v>
      </c>
      <c r="J3" s="17" t="s">
        <v>294</v>
      </c>
      <c r="K3" s="17" t="s">
        <v>295</v>
      </c>
      <c r="L3" s="17" t="s">
        <v>296</v>
      </c>
      <c r="M3" s="17" t="s">
        <v>297</v>
      </c>
      <c r="N3" s="17" t="s">
        <v>298</v>
      </c>
      <c r="O3" s="17" t="s">
        <v>299</v>
      </c>
      <c r="P3" s="17" t="s">
        <v>300</v>
      </c>
      <c r="Q3" s="17" t="s">
        <v>301</v>
      </c>
      <c r="R3" s="17" t="s">
        <v>302</v>
      </c>
      <c r="S3" s="17" t="s">
        <v>303</v>
      </c>
      <c r="T3" s="17" t="s">
        <v>304</v>
      </c>
      <c r="U3" s="17" t="s">
        <v>305</v>
      </c>
      <c r="V3" s="17" t="s">
        <v>306</v>
      </c>
    </row>
    <row r="4" spans="1:22" x14ac:dyDescent="0.25">
      <c r="A4" s="24">
        <v>1</v>
      </c>
      <c r="B4" s="24" t="s">
        <v>12</v>
      </c>
      <c r="C4" s="24">
        <v>7</v>
      </c>
      <c r="D4" s="24">
        <v>35.5</v>
      </c>
      <c r="E4" s="24">
        <v>90</v>
      </c>
      <c r="F4" s="24">
        <v>151.5</v>
      </c>
      <c r="G4" s="24">
        <v>6</v>
      </c>
      <c r="H4" s="24">
        <v>11.5</v>
      </c>
      <c r="I4" s="24">
        <v>97</v>
      </c>
      <c r="J4" s="24">
        <v>556.5</v>
      </c>
      <c r="K4" s="24">
        <v>4</v>
      </c>
      <c r="L4" s="24">
        <v>10.95</v>
      </c>
      <c r="M4" s="24">
        <v>160</v>
      </c>
      <c r="N4" s="24">
        <v>975.5</v>
      </c>
      <c r="O4" s="24">
        <v>0</v>
      </c>
      <c r="P4" s="24">
        <v>0</v>
      </c>
      <c r="Q4" s="24">
        <v>3</v>
      </c>
      <c r="R4" s="24">
        <v>4.1100000000000003</v>
      </c>
      <c r="S4" s="24">
        <v>17</v>
      </c>
      <c r="T4" s="24">
        <v>57.95</v>
      </c>
      <c r="U4" s="24">
        <v>350</v>
      </c>
      <c r="V4" s="24">
        <v>1687.61</v>
      </c>
    </row>
    <row r="5" spans="1:22" x14ac:dyDescent="0.25">
      <c r="A5" s="24">
        <v>2</v>
      </c>
      <c r="B5" s="24" t="s">
        <v>13</v>
      </c>
      <c r="C5" s="24">
        <v>0</v>
      </c>
      <c r="D5" s="24">
        <v>0</v>
      </c>
      <c r="E5" s="24">
        <v>41</v>
      </c>
      <c r="F5" s="24">
        <v>76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10</v>
      </c>
      <c r="N5" s="24">
        <v>15.2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51</v>
      </c>
      <c r="V5" s="24">
        <v>91.2</v>
      </c>
    </row>
    <row r="6" spans="1:22" x14ac:dyDescent="0.25">
      <c r="A6" s="24">
        <v>3</v>
      </c>
      <c r="B6" s="24" t="s">
        <v>14</v>
      </c>
      <c r="C6" s="24">
        <v>1212</v>
      </c>
      <c r="D6" s="24">
        <v>5010.9799999999996</v>
      </c>
      <c r="E6" s="24">
        <v>1212</v>
      </c>
      <c r="F6" s="24">
        <v>5010.9799999999996</v>
      </c>
      <c r="G6" s="24">
        <v>0</v>
      </c>
      <c r="H6" s="24">
        <v>0</v>
      </c>
      <c r="I6" s="24">
        <v>0</v>
      </c>
      <c r="J6" s="24">
        <v>0</v>
      </c>
      <c r="K6" s="24">
        <v>1078</v>
      </c>
      <c r="L6" s="24">
        <v>4037.69</v>
      </c>
      <c r="M6" s="24">
        <v>1078</v>
      </c>
      <c r="N6" s="24">
        <v>4037.69</v>
      </c>
      <c r="O6" s="24">
        <v>0</v>
      </c>
      <c r="P6" s="24">
        <v>0</v>
      </c>
      <c r="Q6" s="24">
        <v>0</v>
      </c>
      <c r="R6" s="24">
        <v>0</v>
      </c>
      <c r="S6" s="24">
        <v>2290</v>
      </c>
      <c r="T6" s="24">
        <v>9048.67</v>
      </c>
      <c r="U6" s="24">
        <v>2290</v>
      </c>
      <c r="V6" s="24">
        <v>9048.67</v>
      </c>
    </row>
    <row r="7" spans="1:22" x14ac:dyDescent="0.25">
      <c r="A7" s="24">
        <v>4</v>
      </c>
      <c r="B7" s="24" t="s">
        <v>15</v>
      </c>
      <c r="C7" s="24">
        <v>150</v>
      </c>
      <c r="D7" s="24">
        <v>165</v>
      </c>
      <c r="E7" s="24">
        <v>600</v>
      </c>
      <c r="F7" s="24">
        <v>750</v>
      </c>
      <c r="G7" s="24">
        <v>41</v>
      </c>
      <c r="H7" s="24">
        <v>34</v>
      </c>
      <c r="I7" s="24">
        <v>120</v>
      </c>
      <c r="J7" s="24">
        <v>176</v>
      </c>
      <c r="K7" s="24">
        <v>423</v>
      </c>
      <c r="L7" s="24">
        <v>567</v>
      </c>
      <c r="M7" s="24">
        <v>805</v>
      </c>
      <c r="N7" s="24">
        <v>1234</v>
      </c>
      <c r="O7" s="24">
        <v>0</v>
      </c>
      <c r="P7" s="24">
        <v>0</v>
      </c>
      <c r="Q7" s="24">
        <v>0</v>
      </c>
      <c r="R7" s="24">
        <v>0</v>
      </c>
      <c r="S7" s="24">
        <v>614</v>
      </c>
      <c r="T7" s="24">
        <v>766</v>
      </c>
      <c r="U7" s="24">
        <v>1525</v>
      </c>
      <c r="V7" s="24">
        <v>2160</v>
      </c>
    </row>
    <row r="8" spans="1:22" x14ac:dyDescent="0.25">
      <c r="A8" s="24">
        <v>5</v>
      </c>
      <c r="B8" s="24" t="s">
        <v>16</v>
      </c>
      <c r="C8" s="24">
        <v>3</v>
      </c>
      <c r="D8" s="24">
        <v>7.9</v>
      </c>
      <c r="E8" s="24">
        <v>41</v>
      </c>
      <c r="F8" s="24">
        <v>54.31</v>
      </c>
      <c r="G8" s="24">
        <v>0</v>
      </c>
      <c r="H8" s="24">
        <v>0</v>
      </c>
      <c r="I8" s="24">
        <v>0</v>
      </c>
      <c r="J8" s="24">
        <v>0</v>
      </c>
      <c r="K8" s="24">
        <v>6</v>
      </c>
      <c r="L8" s="24">
        <v>13.15</v>
      </c>
      <c r="M8" s="24">
        <v>31</v>
      </c>
      <c r="N8" s="24">
        <v>54.1</v>
      </c>
      <c r="O8" s="24">
        <v>0</v>
      </c>
      <c r="P8" s="24">
        <v>0</v>
      </c>
      <c r="Q8" s="24">
        <v>0</v>
      </c>
      <c r="R8" s="24">
        <v>0</v>
      </c>
      <c r="S8" s="24">
        <v>9</v>
      </c>
      <c r="T8" s="24">
        <v>21.05</v>
      </c>
      <c r="U8" s="24">
        <v>72</v>
      </c>
      <c r="V8" s="24">
        <v>108.41</v>
      </c>
    </row>
    <row r="9" spans="1:22" x14ac:dyDescent="0.25">
      <c r="A9" s="24">
        <v>6</v>
      </c>
      <c r="B9" s="24" t="s">
        <v>17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1385</v>
      </c>
      <c r="N9" s="24">
        <v>3256.23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1385</v>
      </c>
      <c r="V9" s="24">
        <v>3256.23</v>
      </c>
    </row>
    <row r="10" spans="1:22" x14ac:dyDescent="0.25">
      <c r="A10" s="24">
        <v>7</v>
      </c>
      <c r="B10" s="24" t="s">
        <v>18</v>
      </c>
      <c r="C10" s="24">
        <v>36</v>
      </c>
      <c r="D10" s="24">
        <v>74.900000000000006</v>
      </c>
      <c r="E10" s="24">
        <v>707</v>
      </c>
      <c r="F10" s="24">
        <v>3776.9</v>
      </c>
      <c r="G10" s="24">
        <v>0</v>
      </c>
      <c r="H10" s="24">
        <v>0</v>
      </c>
      <c r="I10" s="24">
        <v>0</v>
      </c>
      <c r="J10" s="24">
        <v>0</v>
      </c>
      <c r="K10" s="24">
        <v>50</v>
      </c>
      <c r="L10" s="24">
        <v>280.83</v>
      </c>
      <c r="M10" s="24">
        <v>845</v>
      </c>
      <c r="N10" s="24">
        <v>3281.03</v>
      </c>
      <c r="O10" s="24">
        <v>0</v>
      </c>
      <c r="P10" s="24">
        <v>0</v>
      </c>
      <c r="Q10" s="24">
        <v>0</v>
      </c>
      <c r="R10" s="24">
        <v>0</v>
      </c>
      <c r="S10" s="24">
        <v>86</v>
      </c>
      <c r="T10" s="24">
        <v>355.73</v>
      </c>
      <c r="U10" s="24">
        <v>1552</v>
      </c>
      <c r="V10" s="24">
        <v>7057.93</v>
      </c>
    </row>
    <row r="11" spans="1:22" x14ac:dyDescent="0.25">
      <c r="A11" s="24">
        <v>8</v>
      </c>
      <c r="B11" s="24" t="s">
        <v>19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5</v>
      </c>
      <c r="N11" s="24">
        <v>22.49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5</v>
      </c>
      <c r="V11" s="24">
        <v>22.49</v>
      </c>
    </row>
    <row r="12" spans="1:22" x14ac:dyDescent="0.25">
      <c r="A12" s="24">
        <v>9</v>
      </c>
      <c r="B12" s="24" t="s">
        <v>20</v>
      </c>
      <c r="C12" s="24">
        <v>40</v>
      </c>
      <c r="D12" s="24">
        <v>316.81</v>
      </c>
      <c r="E12" s="24">
        <v>109</v>
      </c>
      <c r="F12" s="24">
        <v>890.7</v>
      </c>
      <c r="G12" s="24">
        <v>6</v>
      </c>
      <c r="H12" s="24">
        <v>11.59</v>
      </c>
      <c r="I12" s="24">
        <v>12</v>
      </c>
      <c r="J12" s="24">
        <v>29.58</v>
      </c>
      <c r="K12" s="24">
        <v>76</v>
      </c>
      <c r="L12" s="24">
        <v>915.65</v>
      </c>
      <c r="M12" s="24">
        <v>215</v>
      </c>
      <c r="N12" s="24">
        <v>2125.6799999999998</v>
      </c>
      <c r="O12" s="24">
        <v>0</v>
      </c>
      <c r="P12" s="24">
        <v>0</v>
      </c>
      <c r="Q12" s="24">
        <v>0</v>
      </c>
      <c r="R12" s="24">
        <v>0</v>
      </c>
      <c r="S12" s="24">
        <v>122</v>
      </c>
      <c r="T12" s="24">
        <v>1244.05</v>
      </c>
      <c r="U12" s="24">
        <v>336</v>
      </c>
      <c r="V12" s="24">
        <v>3045.96</v>
      </c>
    </row>
    <row r="13" spans="1:22" x14ac:dyDescent="0.25">
      <c r="A13" s="24">
        <v>10</v>
      </c>
      <c r="B13" s="24" t="s">
        <v>21</v>
      </c>
      <c r="C13" s="24">
        <v>9</v>
      </c>
      <c r="D13" s="24">
        <v>35.11</v>
      </c>
      <c r="E13" s="24">
        <v>111</v>
      </c>
      <c r="F13" s="24">
        <v>324.16000000000003</v>
      </c>
      <c r="G13" s="24">
        <v>1</v>
      </c>
      <c r="H13" s="24">
        <v>0.6</v>
      </c>
      <c r="I13" s="24">
        <v>1</v>
      </c>
      <c r="J13" s="24">
        <v>0.6</v>
      </c>
      <c r="K13" s="24">
        <v>12</v>
      </c>
      <c r="L13" s="24">
        <v>63.49</v>
      </c>
      <c r="M13" s="24">
        <v>435</v>
      </c>
      <c r="N13" s="24">
        <v>960.58</v>
      </c>
      <c r="O13" s="24">
        <v>0</v>
      </c>
      <c r="P13" s="24">
        <v>0</v>
      </c>
      <c r="Q13" s="24">
        <v>0</v>
      </c>
      <c r="R13" s="24">
        <v>0</v>
      </c>
      <c r="S13" s="24">
        <v>22</v>
      </c>
      <c r="T13" s="24">
        <v>99.2</v>
      </c>
      <c r="U13" s="24">
        <v>547</v>
      </c>
      <c r="V13" s="24">
        <v>1285.3399999999999</v>
      </c>
    </row>
    <row r="14" spans="1:22" x14ac:dyDescent="0.25">
      <c r="A14" s="24">
        <v>11</v>
      </c>
      <c r="B14" s="24" t="s">
        <v>22</v>
      </c>
      <c r="C14" s="24">
        <v>53</v>
      </c>
      <c r="D14" s="24">
        <v>206.87</v>
      </c>
      <c r="E14" s="24">
        <v>139</v>
      </c>
      <c r="F14" s="24">
        <v>328.15</v>
      </c>
      <c r="G14" s="24">
        <v>9</v>
      </c>
      <c r="H14" s="24">
        <v>20.81</v>
      </c>
      <c r="I14" s="24">
        <v>9</v>
      </c>
      <c r="J14" s="24">
        <v>19.98</v>
      </c>
      <c r="K14" s="24">
        <v>109</v>
      </c>
      <c r="L14" s="24">
        <v>547.91999999999996</v>
      </c>
      <c r="M14" s="24">
        <v>234</v>
      </c>
      <c r="N14" s="24">
        <v>787.94</v>
      </c>
      <c r="O14" s="24">
        <v>0</v>
      </c>
      <c r="P14" s="24">
        <v>0</v>
      </c>
      <c r="Q14" s="24">
        <v>0</v>
      </c>
      <c r="R14" s="24">
        <v>0</v>
      </c>
      <c r="S14" s="24">
        <v>171</v>
      </c>
      <c r="T14" s="24">
        <v>775.6</v>
      </c>
      <c r="U14" s="24">
        <v>382</v>
      </c>
      <c r="V14" s="24">
        <v>1136.07</v>
      </c>
    </row>
    <row r="15" spans="1:22" x14ac:dyDescent="0.25">
      <c r="A15" s="24">
        <v>12</v>
      </c>
      <c r="B15" s="24" t="s">
        <v>23</v>
      </c>
      <c r="C15" s="24">
        <v>1</v>
      </c>
      <c r="D15" s="24">
        <v>5</v>
      </c>
      <c r="E15" s="24">
        <v>28</v>
      </c>
      <c r="F15" s="24">
        <v>48.97</v>
      </c>
      <c r="G15" s="24">
        <v>0</v>
      </c>
      <c r="H15" s="24">
        <v>0</v>
      </c>
      <c r="I15" s="24">
        <v>0</v>
      </c>
      <c r="J15" s="24">
        <v>0</v>
      </c>
      <c r="K15" s="24">
        <v>6</v>
      </c>
      <c r="L15" s="24">
        <v>37.799999999999997</v>
      </c>
      <c r="M15" s="24">
        <v>32</v>
      </c>
      <c r="N15" s="24">
        <v>35.31</v>
      </c>
      <c r="O15" s="24">
        <v>0</v>
      </c>
      <c r="P15" s="24">
        <v>0</v>
      </c>
      <c r="Q15" s="24">
        <v>0</v>
      </c>
      <c r="R15" s="24">
        <v>0</v>
      </c>
      <c r="S15" s="24">
        <v>7</v>
      </c>
      <c r="T15" s="24">
        <v>42.8</v>
      </c>
      <c r="U15" s="24">
        <v>60</v>
      </c>
      <c r="V15" s="24">
        <v>84.28</v>
      </c>
    </row>
    <row r="16" spans="1:22" x14ac:dyDescent="0.25">
      <c r="A16" s="24">
        <v>13</v>
      </c>
      <c r="B16" s="24" t="s">
        <v>24</v>
      </c>
      <c r="C16" s="24">
        <v>0</v>
      </c>
      <c r="D16" s="24">
        <v>0</v>
      </c>
      <c r="E16" s="24">
        <v>0</v>
      </c>
      <c r="F16" s="24">
        <v>3012.57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3012.57</v>
      </c>
    </row>
    <row r="17" spans="1:22" x14ac:dyDescent="0.25">
      <c r="A17" s="24">
        <v>14</v>
      </c>
      <c r="B17" s="24" t="s">
        <v>25</v>
      </c>
      <c r="C17" s="24">
        <v>13</v>
      </c>
      <c r="D17" s="24">
        <v>23.29</v>
      </c>
      <c r="E17" s="24">
        <v>32</v>
      </c>
      <c r="F17" s="24">
        <v>48.64</v>
      </c>
      <c r="G17" s="24">
        <v>0</v>
      </c>
      <c r="H17" s="24">
        <v>0</v>
      </c>
      <c r="I17" s="24">
        <v>1</v>
      </c>
      <c r="J17" s="24">
        <v>1.01</v>
      </c>
      <c r="K17" s="24">
        <v>18</v>
      </c>
      <c r="L17" s="24">
        <v>29.63</v>
      </c>
      <c r="M17" s="24">
        <v>41</v>
      </c>
      <c r="N17" s="24">
        <v>77.94</v>
      </c>
      <c r="O17" s="24">
        <v>0</v>
      </c>
      <c r="P17" s="24">
        <v>0</v>
      </c>
      <c r="Q17" s="24">
        <v>0</v>
      </c>
      <c r="R17" s="24">
        <v>0</v>
      </c>
      <c r="S17" s="24">
        <v>31</v>
      </c>
      <c r="T17" s="24">
        <v>52.92</v>
      </c>
      <c r="U17" s="24">
        <v>74</v>
      </c>
      <c r="V17" s="24">
        <v>127.59</v>
      </c>
    </row>
    <row r="18" spans="1:22" x14ac:dyDescent="0.25">
      <c r="A18" s="24">
        <v>15</v>
      </c>
      <c r="B18" s="24" t="s">
        <v>26</v>
      </c>
      <c r="C18" s="24">
        <v>50785</v>
      </c>
      <c r="D18" s="24">
        <v>106689</v>
      </c>
      <c r="E18" s="24">
        <v>50785</v>
      </c>
      <c r="F18" s="24">
        <v>106689</v>
      </c>
      <c r="G18" s="24">
        <v>459</v>
      </c>
      <c r="H18" s="24">
        <v>2216</v>
      </c>
      <c r="I18" s="24">
        <v>8733</v>
      </c>
      <c r="J18" s="24">
        <v>20376</v>
      </c>
      <c r="K18" s="24">
        <v>1168</v>
      </c>
      <c r="L18" s="24">
        <v>5177</v>
      </c>
      <c r="M18" s="24">
        <v>72656</v>
      </c>
      <c r="N18" s="24">
        <v>226952</v>
      </c>
      <c r="O18" s="24">
        <v>1</v>
      </c>
      <c r="P18" s="24">
        <v>9</v>
      </c>
      <c r="Q18" s="24">
        <v>9</v>
      </c>
      <c r="R18" s="24">
        <v>34</v>
      </c>
      <c r="S18" s="24">
        <v>52413</v>
      </c>
      <c r="T18" s="24">
        <v>114091</v>
      </c>
      <c r="U18" s="24">
        <v>132183</v>
      </c>
      <c r="V18" s="24">
        <v>354051</v>
      </c>
    </row>
    <row r="19" spans="1:22" x14ac:dyDescent="0.25">
      <c r="A19" s="24">
        <v>16</v>
      </c>
      <c r="B19" s="24" t="s">
        <v>27</v>
      </c>
      <c r="C19" s="24">
        <v>78</v>
      </c>
      <c r="D19" s="24">
        <v>323.82</v>
      </c>
      <c r="E19" s="24">
        <v>512</v>
      </c>
      <c r="F19" s="24">
        <v>811.03</v>
      </c>
      <c r="G19" s="24">
        <v>8</v>
      </c>
      <c r="H19" s="24">
        <v>34.53</v>
      </c>
      <c r="I19" s="24">
        <v>172</v>
      </c>
      <c r="J19" s="24">
        <v>232.94</v>
      </c>
      <c r="K19" s="24">
        <v>40</v>
      </c>
      <c r="L19" s="24">
        <v>189.94</v>
      </c>
      <c r="M19" s="24">
        <v>644</v>
      </c>
      <c r="N19" s="24">
        <v>1238.1400000000001</v>
      </c>
      <c r="O19" s="24">
        <v>0</v>
      </c>
      <c r="P19" s="24">
        <v>0</v>
      </c>
      <c r="Q19" s="24">
        <v>0</v>
      </c>
      <c r="R19" s="24">
        <v>0</v>
      </c>
      <c r="S19" s="24">
        <v>126</v>
      </c>
      <c r="T19" s="24">
        <v>548.29</v>
      </c>
      <c r="U19" s="24">
        <v>1328</v>
      </c>
      <c r="V19" s="24">
        <v>2282.11</v>
      </c>
    </row>
    <row r="20" spans="1:22" x14ac:dyDescent="0.25">
      <c r="A20" s="24">
        <v>17</v>
      </c>
      <c r="B20" s="24" t="s">
        <v>28</v>
      </c>
      <c r="C20" s="24">
        <v>77</v>
      </c>
      <c r="D20" s="24">
        <v>85</v>
      </c>
      <c r="E20" s="24">
        <v>2661</v>
      </c>
      <c r="F20" s="24">
        <v>325</v>
      </c>
      <c r="G20" s="24">
        <v>7</v>
      </c>
      <c r="H20" s="24">
        <v>10</v>
      </c>
      <c r="I20" s="24">
        <v>251</v>
      </c>
      <c r="J20" s="24">
        <v>674</v>
      </c>
      <c r="K20" s="24">
        <v>109</v>
      </c>
      <c r="L20" s="24">
        <v>92</v>
      </c>
      <c r="M20" s="24">
        <v>2378</v>
      </c>
      <c r="N20" s="24">
        <v>6755</v>
      </c>
      <c r="O20" s="24">
        <v>0</v>
      </c>
      <c r="P20" s="24">
        <v>0</v>
      </c>
      <c r="Q20" s="24">
        <v>14</v>
      </c>
      <c r="R20" s="24">
        <v>16</v>
      </c>
      <c r="S20" s="24">
        <v>193</v>
      </c>
      <c r="T20" s="24">
        <v>187</v>
      </c>
      <c r="U20" s="24">
        <v>5304</v>
      </c>
      <c r="V20" s="24">
        <v>7770</v>
      </c>
    </row>
    <row r="21" spans="1:22" x14ac:dyDescent="0.25">
      <c r="A21" s="24">
        <v>18</v>
      </c>
      <c r="B21" s="24" t="s">
        <v>29</v>
      </c>
      <c r="C21" s="24">
        <v>32</v>
      </c>
      <c r="D21" s="24">
        <v>625.14</v>
      </c>
      <c r="E21" s="24">
        <v>385</v>
      </c>
      <c r="F21" s="24">
        <v>1893.06</v>
      </c>
      <c r="G21" s="24">
        <v>1</v>
      </c>
      <c r="H21" s="24">
        <v>0.15</v>
      </c>
      <c r="I21" s="24">
        <v>16</v>
      </c>
      <c r="J21" s="24">
        <v>24.04</v>
      </c>
      <c r="K21" s="24">
        <v>42</v>
      </c>
      <c r="L21" s="24">
        <v>773.21</v>
      </c>
      <c r="M21" s="24">
        <v>609</v>
      </c>
      <c r="N21" s="24">
        <v>3280.27</v>
      </c>
      <c r="O21" s="24">
        <v>0</v>
      </c>
      <c r="P21" s="24">
        <v>0</v>
      </c>
      <c r="Q21" s="24">
        <v>0</v>
      </c>
      <c r="R21" s="24">
        <v>0</v>
      </c>
      <c r="S21" s="24">
        <v>75</v>
      </c>
      <c r="T21" s="24">
        <v>1398.5</v>
      </c>
      <c r="U21" s="24">
        <v>1010</v>
      </c>
      <c r="V21" s="24">
        <v>5197.37</v>
      </c>
    </row>
    <row r="22" spans="1:22" x14ac:dyDescent="0.25">
      <c r="A22" s="24">
        <v>19</v>
      </c>
      <c r="B22" s="24" t="s">
        <v>30</v>
      </c>
      <c r="C22" s="24">
        <v>20</v>
      </c>
      <c r="D22" s="24">
        <v>53.03</v>
      </c>
      <c r="E22" s="24">
        <v>367</v>
      </c>
      <c r="F22" s="24">
        <v>637.55999999999995</v>
      </c>
      <c r="G22" s="24">
        <v>3</v>
      </c>
      <c r="H22" s="24">
        <v>1.06</v>
      </c>
      <c r="I22" s="24">
        <v>22</v>
      </c>
      <c r="J22" s="24">
        <v>28.95</v>
      </c>
      <c r="K22" s="24">
        <v>35</v>
      </c>
      <c r="L22" s="24">
        <v>106.95</v>
      </c>
      <c r="M22" s="24">
        <v>684</v>
      </c>
      <c r="N22" s="24">
        <v>3010.91</v>
      </c>
      <c r="O22" s="24">
        <v>0</v>
      </c>
      <c r="P22" s="24">
        <v>0</v>
      </c>
      <c r="Q22" s="24">
        <v>0</v>
      </c>
      <c r="R22" s="24">
        <v>0</v>
      </c>
      <c r="S22" s="24">
        <v>58</v>
      </c>
      <c r="T22" s="24">
        <v>161.04</v>
      </c>
      <c r="U22" s="24">
        <v>1073</v>
      </c>
      <c r="V22" s="24">
        <v>3677.42</v>
      </c>
    </row>
    <row r="23" spans="1:22" x14ac:dyDescent="0.25">
      <c r="A23" s="24">
        <v>20</v>
      </c>
      <c r="B23" s="24" t="s">
        <v>31</v>
      </c>
      <c r="C23" s="24">
        <v>22</v>
      </c>
      <c r="D23" s="24">
        <v>228.77</v>
      </c>
      <c r="E23" s="24">
        <v>474</v>
      </c>
      <c r="F23" s="24">
        <v>2924.28</v>
      </c>
      <c r="G23" s="24">
        <v>0</v>
      </c>
      <c r="H23" s="24">
        <v>0</v>
      </c>
      <c r="I23" s="24">
        <v>11</v>
      </c>
      <c r="J23" s="24">
        <v>34.06</v>
      </c>
      <c r="K23" s="24">
        <v>58</v>
      </c>
      <c r="L23" s="24">
        <v>482.31</v>
      </c>
      <c r="M23" s="24">
        <v>693</v>
      </c>
      <c r="N23" s="24">
        <v>4763.6499999999996</v>
      </c>
      <c r="O23" s="24">
        <v>0</v>
      </c>
      <c r="P23" s="24">
        <v>0</v>
      </c>
      <c r="Q23" s="24">
        <v>0</v>
      </c>
      <c r="R23" s="24">
        <v>0</v>
      </c>
      <c r="S23" s="24">
        <v>80</v>
      </c>
      <c r="T23" s="24">
        <v>711.08</v>
      </c>
      <c r="U23" s="24">
        <v>1178</v>
      </c>
      <c r="V23" s="24">
        <v>7721.99</v>
      </c>
    </row>
    <row r="24" spans="1:22" x14ac:dyDescent="0.25">
      <c r="A24" s="24">
        <v>21</v>
      </c>
      <c r="B24" s="24" t="s">
        <v>32</v>
      </c>
      <c r="C24" s="24">
        <v>3</v>
      </c>
      <c r="D24" s="24">
        <v>40</v>
      </c>
      <c r="E24" s="24">
        <v>30</v>
      </c>
      <c r="F24" s="24">
        <v>150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2</v>
      </c>
      <c r="M24" s="24">
        <v>40</v>
      </c>
      <c r="N24" s="24">
        <v>200</v>
      </c>
      <c r="O24" s="24">
        <v>0</v>
      </c>
      <c r="P24" s="24">
        <v>0</v>
      </c>
      <c r="Q24" s="24">
        <v>0</v>
      </c>
      <c r="R24" s="24">
        <v>0</v>
      </c>
      <c r="S24" s="24">
        <v>4</v>
      </c>
      <c r="T24" s="24">
        <v>42</v>
      </c>
      <c r="U24" s="24">
        <v>70</v>
      </c>
      <c r="V24" s="24">
        <v>350</v>
      </c>
    </row>
    <row r="25" spans="1:22" x14ac:dyDescent="0.25">
      <c r="A25" s="25" t="s">
        <v>103</v>
      </c>
      <c r="B25" s="25" t="s">
        <v>57</v>
      </c>
      <c r="C25" s="25">
        <v>52541</v>
      </c>
      <c r="D25" s="25">
        <v>113926.12</v>
      </c>
      <c r="E25" s="25">
        <v>58324</v>
      </c>
      <c r="F25" s="25">
        <v>127902.81</v>
      </c>
      <c r="G25" s="25">
        <v>541</v>
      </c>
      <c r="H25" s="25">
        <v>2340.2399999999998</v>
      </c>
      <c r="I25" s="25">
        <v>9445</v>
      </c>
      <c r="J25" s="25">
        <v>22153.66</v>
      </c>
      <c r="K25" s="25">
        <v>3235</v>
      </c>
      <c r="L25" s="25">
        <v>13327.52</v>
      </c>
      <c r="M25" s="25">
        <v>82980</v>
      </c>
      <c r="N25" s="25">
        <v>263063.65999999997</v>
      </c>
      <c r="O25" s="25">
        <v>1</v>
      </c>
      <c r="P25" s="25">
        <v>9</v>
      </c>
      <c r="Q25" s="25">
        <v>26</v>
      </c>
      <c r="R25" s="25">
        <v>54.11</v>
      </c>
      <c r="S25" s="25">
        <v>56318</v>
      </c>
      <c r="T25" s="25">
        <v>129602.88</v>
      </c>
      <c r="U25" s="25">
        <v>150775</v>
      </c>
      <c r="V25" s="25">
        <v>413174.24</v>
      </c>
    </row>
    <row r="26" spans="1:22" x14ac:dyDescent="0.25">
      <c r="A26" s="24">
        <v>1</v>
      </c>
      <c r="B26" s="24" t="s">
        <v>34</v>
      </c>
      <c r="C26" s="24">
        <v>2161</v>
      </c>
      <c r="D26" s="24">
        <v>4119.6099999999997</v>
      </c>
      <c r="E26" s="24">
        <v>3500</v>
      </c>
      <c r="F26" s="24">
        <v>5638.5</v>
      </c>
      <c r="G26" s="24">
        <v>1</v>
      </c>
      <c r="H26" s="24">
        <v>250</v>
      </c>
      <c r="I26" s="24">
        <v>11</v>
      </c>
      <c r="J26" s="24">
        <v>274.19</v>
      </c>
      <c r="K26" s="24">
        <v>35</v>
      </c>
      <c r="L26" s="24">
        <v>171.66</v>
      </c>
      <c r="M26" s="24">
        <v>359</v>
      </c>
      <c r="N26" s="24">
        <v>1123.82</v>
      </c>
      <c r="O26" s="24">
        <v>0</v>
      </c>
      <c r="P26" s="24">
        <v>0</v>
      </c>
      <c r="Q26" s="24">
        <v>0</v>
      </c>
      <c r="R26" s="24">
        <v>0</v>
      </c>
      <c r="S26" s="24">
        <v>2197</v>
      </c>
      <c r="T26" s="24">
        <v>4541.2700000000004</v>
      </c>
      <c r="U26" s="24">
        <v>3870</v>
      </c>
      <c r="V26" s="24">
        <v>7036.51</v>
      </c>
    </row>
    <row r="27" spans="1:22" x14ac:dyDescent="0.25">
      <c r="A27" s="24">
        <v>2</v>
      </c>
      <c r="B27" s="24" t="s">
        <v>35</v>
      </c>
      <c r="C27" s="24">
        <v>85</v>
      </c>
      <c r="D27" s="24">
        <v>593.71</v>
      </c>
      <c r="E27" s="24">
        <v>294</v>
      </c>
      <c r="F27" s="24">
        <v>1276</v>
      </c>
      <c r="G27" s="24">
        <v>12</v>
      </c>
      <c r="H27" s="24">
        <v>25.68</v>
      </c>
      <c r="I27" s="24">
        <v>30</v>
      </c>
      <c r="J27" s="24">
        <v>91.45</v>
      </c>
      <c r="K27" s="24">
        <v>62</v>
      </c>
      <c r="L27" s="24">
        <v>325.82</v>
      </c>
      <c r="M27" s="24">
        <v>180</v>
      </c>
      <c r="N27" s="24">
        <v>799.62</v>
      </c>
      <c r="O27" s="24">
        <v>0</v>
      </c>
      <c r="P27" s="24">
        <v>0</v>
      </c>
      <c r="Q27" s="24">
        <v>0</v>
      </c>
      <c r="R27" s="24">
        <v>0</v>
      </c>
      <c r="S27" s="24">
        <v>159</v>
      </c>
      <c r="T27" s="24">
        <v>945.21</v>
      </c>
      <c r="U27" s="24">
        <v>504</v>
      </c>
      <c r="V27" s="24">
        <v>2167.0700000000002</v>
      </c>
    </row>
    <row r="28" spans="1:22" x14ac:dyDescent="0.25">
      <c r="A28" s="24">
        <v>3</v>
      </c>
      <c r="B28" s="24" t="s">
        <v>36</v>
      </c>
      <c r="C28" s="24">
        <v>322</v>
      </c>
      <c r="D28" s="24">
        <v>547.1</v>
      </c>
      <c r="E28" s="24">
        <v>381</v>
      </c>
      <c r="F28" s="24">
        <v>945.81</v>
      </c>
      <c r="G28" s="24">
        <v>8</v>
      </c>
      <c r="H28" s="24">
        <v>7.49</v>
      </c>
      <c r="I28" s="24">
        <v>18</v>
      </c>
      <c r="J28" s="24">
        <v>28.77</v>
      </c>
      <c r="K28" s="24">
        <v>128</v>
      </c>
      <c r="L28" s="24">
        <v>778.66</v>
      </c>
      <c r="M28" s="24">
        <v>202</v>
      </c>
      <c r="N28" s="24">
        <v>892.3</v>
      </c>
      <c r="O28" s="24">
        <v>0</v>
      </c>
      <c r="P28" s="24">
        <v>0</v>
      </c>
      <c r="Q28" s="24">
        <v>0</v>
      </c>
      <c r="R28" s="24">
        <v>0</v>
      </c>
      <c r="S28" s="24">
        <v>458</v>
      </c>
      <c r="T28" s="24">
        <v>1333.25</v>
      </c>
      <c r="U28" s="24">
        <v>601</v>
      </c>
      <c r="V28" s="24">
        <v>1866.88</v>
      </c>
    </row>
    <row r="29" spans="1:22" x14ac:dyDescent="0.25">
      <c r="A29" s="24">
        <v>4</v>
      </c>
      <c r="B29" s="24" t="s">
        <v>37</v>
      </c>
      <c r="C29" s="24">
        <v>0</v>
      </c>
      <c r="D29" s="24">
        <v>0</v>
      </c>
      <c r="E29" s="24">
        <v>342</v>
      </c>
      <c r="F29" s="24">
        <v>2102</v>
      </c>
      <c r="G29" s="24">
        <v>2</v>
      </c>
      <c r="H29" s="24">
        <v>33</v>
      </c>
      <c r="I29" s="24">
        <v>14</v>
      </c>
      <c r="J29" s="24">
        <v>119</v>
      </c>
      <c r="K29" s="24">
        <v>0</v>
      </c>
      <c r="L29" s="24">
        <v>516</v>
      </c>
      <c r="M29" s="24">
        <v>394</v>
      </c>
      <c r="N29" s="24">
        <v>2924</v>
      </c>
      <c r="O29" s="24">
        <v>0</v>
      </c>
      <c r="P29" s="24">
        <v>0</v>
      </c>
      <c r="Q29" s="24">
        <v>0</v>
      </c>
      <c r="R29" s="24">
        <v>0</v>
      </c>
      <c r="S29" s="24">
        <v>2</v>
      </c>
      <c r="T29" s="24">
        <v>549</v>
      </c>
      <c r="U29" s="24">
        <v>750</v>
      </c>
      <c r="V29" s="24">
        <v>5145</v>
      </c>
    </row>
    <row r="30" spans="1:22" x14ac:dyDescent="0.25">
      <c r="A30" s="24">
        <v>5</v>
      </c>
      <c r="B30" s="24" t="s">
        <v>38</v>
      </c>
      <c r="C30" s="24">
        <v>1</v>
      </c>
      <c r="D30" s="24">
        <v>1.03</v>
      </c>
      <c r="E30" s="24">
        <v>10</v>
      </c>
      <c r="F30" s="24">
        <v>3.91</v>
      </c>
      <c r="G30" s="24">
        <v>0</v>
      </c>
      <c r="H30" s="24">
        <v>0</v>
      </c>
      <c r="I30" s="24">
        <v>1</v>
      </c>
      <c r="J30" s="24">
        <v>0.2</v>
      </c>
      <c r="K30" s="24">
        <v>0</v>
      </c>
      <c r="L30" s="24">
        <v>0</v>
      </c>
      <c r="M30" s="24">
        <v>9</v>
      </c>
      <c r="N30" s="24">
        <v>7.41</v>
      </c>
      <c r="O30" s="24">
        <v>0</v>
      </c>
      <c r="P30" s="24">
        <v>0</v>
      </c>
      <c r="Q30" s="24">
        <v>0</v>
      </c>
      <c r="R30" s="24">
        <v>0</v>
      </c>
      <c r="S30" s="24">
        <v>1</v>
      </c>
      <c r="T30" s="24">
        <v>1.03</v>
      </c>
      <c r="U30" s="24">
        <v>20</v>
      </c>
      <c r="V30" s="24">
        <v>11.52</v>
      </c>
    </row>
    <row r="31" spans="1:22" x14ac:dyDescent="0.25">
      <c r="A31" s="24">
        <v>6</v>
      </c>
      <c r="B31" s="24" t="s">
        <v>39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</row>
    <row r="32" spans="1:22" x14ac:dyDescent="0.25">
      <c r="A32" s="24">
        <v>7</v>
      </c>
      <c r="B32" s="24" t="s">
        <v>40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</row>
    <row r="33" spans="1:22" x14ac:dyDescent="0.25">
      <c r="A33" s="24">
        <v>8</v>
      </c>
      <c r="B33" s="24" t="s">
        <v>41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</row>
    <row r="34" spans="1:22" ht="30" x14ac:dyDescent="0.25">
      <c r="A34" s="24">
        <v>9</v>
      </c>
      <c r="B34" s="24" t="s">
        <v>42</v>
      </c>
      <c r="C34" s="24">
        <v>12548</v>
      </c>
      <c r="D34" s="24">
        <v>8942.59</v>
      </c>
      <c r="E34" s="24">
        <v>15227</v>
      </c>
      <c r="F34" s="24">
        <v>7253.25</v>
      </c>
      <c r="G34" s="24">
        <v>1097</v>
      </c>
      <c r="H34" s="24">
        <v>928.02</v>
      </c>
      <c r="I34" s="24">
        <v>1463</v>
      </c>
      <c r="J34" s="24">
        <v>790.9</v>
      </c>
      <c r="K34" s="24">
        <v>8851</v>
      </c>
      <c r="L34" s="24">
        <v>6046.95</v>
      </c>
      <c r="M34" s="24">
        <v>10497</v>
      </c>
      <c r="N34" s="24">
        <v>4821.2299999999996</v>
      </c>
      <c r="O34" s="24">
        <v>0</v>
      </c>
      <c r="P34" s="24">
        <v>0</v>
      </c>
      <c r="Q34" s="24">
        <v>0</v>
      </c>
      <c r="R34" s="24">
        <v>0</v>
      </c>
      <c r="S34" s="24">
        <v>22496</v>
      </c>
      <c r="T34" s="24">
        <v>15917.56</v>
      </c>
      <c r="U34" s="24">
        <v>27187</v>
      </c>
      <c r="V34" s="24">
        <v>12865.38</v>
      </c>
    </row>
    <row r="35" spans="1:22" x14ac:dyDescent="0.25">
      <c r="A35" s="24">
        <v>10</v>
      </c>
      <c r="B35" s="24" t="s">
        <v>43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</row>
    <row r="36" spans="1:22" x14ac:dyDescent="0.25">
      <c r="A36" s="24">
        <v>11</v>
      </c>
      <c r="B36" s="24" t="s">
        <v>44</v>
      </c>
      <c r="C36" s="24">
        <v>2653</v>
      </c>
      <c r="D36" s="24">
        <v>1046.04</v>
      </c>
      <c r="E36" s="24">
        <v>11261</v>
      </c>
      <c r="F36" s="24">
        <v>2131.96</v>
      </c>
      <c r="G36" s="24">
        <v>73</v>
      </c>
      <c r="H36" s="24">
        <v>32.200000000000003</v>
      </c>
      <c r="I36" s="24">
        <v>547</v>
      </c>
      <c r="J36" s="24">
        <v>88.2</v>
      </c>
      <c r="K36" s="24">
        <v>1020</v>
      </c>
      <c r="L36" s="24">
        <v>457.25</v>
      </c>
      <c r="M36" s="24">
        <v>7068</v>
      </c>
      <c r="N36" s="24">
        <v>1143.44</v>
      </c>
      <c r="O36" s="24">
        <v>0</v>
      </c>
      <c r="P36" s="24">
        <v>0</v>
      </c>
      <c r="Q36" s="24">
        <v>0</v>
      </c>
      <c r="R36" s="24">
        <v>0</v>
      </c>
      <c r="S36" s="24">
        <v>3746</v>
      </c>
      <c r="T36" s="24">
        <v>1535.49</v>
      </c>
      <c r="U36" s="24">
        <v>18876</v>
      </c>
      <c r="V36" s="24">
        <v>3363.6</v>
      </c>
    </row>
    <row r="37" spans="1:22" x14ac:dyDescent="0.25">
      <c r="A37" s="25" t="s">
        <v>104</v>
      </c>
      <c r="B37" s="25" t="s">
        <v>57</v>
      </c>
      <c r="C37" s="25">
        <v>17770</v>
      </c>
      <c r="D37" s="25">
        <v>15250.08</v>
      </c>
      <c r="E37" s="25">
        <v>31015</v>
      </c>
      <c r="F37" s="25">
        <v>19351.43</v>
      </c>
      <c r="G37" s="25">
        <v>1193</v>
      </c>
      <c r="H37" s="25">
        <v>1276.3900000000001</v>
      </c>
      <c r="I37" s="25">
        <v>2084</v>
      </c>
      <c r="J37" s="25">
        <v>1392.71</v>
      </c>
      <c r="K37" s="25">
        <v>10096</v>
      </c>
      <c r="L37" s="25">
        <v>8296.34</v>
      </c>
      <c r="M37" s="25">
        <v>18709</v>
      </c>
      <c r="N37" s="25">
        <v>11711.82</v>
      </c>
      <c r="O37" s="25">
        <v>0</v>
      </c>
      <c r="P37" s="25">
        <v>0</v>
      </c>
      <c r="Q37" s="25">
        <v>0</v>
      </c>
      <c r="R37" s="25">
        <v>0</v>
      </c>
      <c r="S37" s="25">
        <v>29059</v>
      </c>
      <c r="T37" s="25">
        <v>24822.81</v>
      </c>
      <c r="U37" s="25">
        <v>51808</v>
      </c>
      <c r="V37" s="25">
        <v>32455.96</v>
      </c>
    </row>
    <row r="38" spans="1:22" x14ac:dyDescent="0.25">
      <c r="A38" s="24">
        <v>1</v>
      </c>
      <c r="B38" s="24" t="s">
        <v>46</v>
      </c>
      <c r="C38" s="24">
        <v>3152</v>
      </c>
      <c r="D38" s="24">
        <v>2582.83</v>
      </c>
      <c r="E38" s="24">
        <v>4727</v>
      </c>
      <c r="F38" s="24">
        <v>2601.16</v>
      </c>
      <c r="G38" s="24">
        <v>0</v>
      </c>
      <c r="H38" s="24">
        <v>0</v>
      </c>
      <c r="I38" s="24">
        <v>0</v>
      </c>
      <c r="J38" s="24">
        <v>0</v>
      </c>
      <c r="K38" s="24">
        <v>14568</v>
      </c>
      <c r="L38" s="24">
        <v>36938.44</v>
      </c>
      <c r="M38" s="24">
        <v>39886</v>
      </c>
      <c r="N38" s="24">
        <v>67040.33</v>
      </c>
      <c r="O38" s="24">
        <v>0</v>
      </c>
      <c r="P38" s="24">
        <v>0</v>
      </c>
      <c r="Q38" s="24">
        <v>0</v>
      </c>
      <c r="R38" s="24">
        <v>0</v>
      </c>
      <c r="S38" s="24">
        <v>17720</v>
      </c>
      <c r="T38" s="24">
        <v>39521.269999999997</v>
      </c>
      <c r="U38" s="24">
        <v>44613</v>
      </c>
      <c r="V38" s="24">
        <v>69641.490000000005</v>
      </c>
    </row>
    <row r="39" spans="1:22" x14ac:dyDescent="0.25">
      <c r="A39" s="25" t="s">
        <v>105</v>
      </c>
      <c r="B39" s="25" t="s">
        <v>57</v>
      </c>
      <c r="C39" s="25">
        <v>3152</v>
      </c>
      <c r="D39" s="25">
        <v>2582.83</v>
      </c>
      <c r="E39" s="25">
        <v>4727</v>
      </c>
      <c r="F39" s="25">
        <v>2601.16</v>
      </c>
      <c r="G39" s="25">
        <v>0</v>
      </c>
      <c r="H39" s="25">
        <v>0</v>
      </c>
      <c r="I39" s="25">
        <v>0</v>
      </c>
      <c r="J39" s="25">
        <v>0</v>
      </c>
      <c r="K39" s="25">
        <v>14568</v>
      </c>
      <c r="L39" s="25">
        <v>36938.44</v>
      </c>
      <c r="M39" s="25">
        <v>39886</v>
      </c>
      <c r="N39" s="25">
        <v>67040.33</v>
      </c>
      <c r="O39" s="25">
        <v>0</v>
      </c>
      <c r="P39" s="25">
        <v>0</v>
      </c>
      <c r="Q39" s="25">
        <v>0</v>
      </c>
      <c r="R39" s="25">
        <v>0</v>
      </c>
      <c r="S39" s="25">
        <v>17720</v>
      </c>
      <c r="T39" s="25">
        <v>39521.269999999997</v>
      </c>
      <c r="U39" s="25">
        <v>44613</v>
      </c>
      <c r="V39" s="25">
        <v>69641.490000000005</v>
      </c>
    </row>
    <row r="40" spans="1:22" x14ac:dyDescent="0.25">
      <c r="A40" s="24">
        <v>1</v>
      </c>
      <c r="B40" s="24" t="s">
        <v>48</v>
      </c>
      <c r="C40" s="24">
        <v>0</v>
      </c>
      <c r="D40" s="24">
        <v>0</v>
      </c>
      <c r="E40" s="24">
        <v>1340</v>
      </c>
      <c r="F40" s="24">
        <v>807.4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1340</v>
      </c>
      <c r="V40" s="24">
        <v>807.4</v>
      </c>
    </row>
    <row r="41" spans="1:22" x14ac:dyDescent="0.25">
      <c r="A41" s="24">
        <v>2</v>
      </c>
      <c r="B41" s="24" t="s">
        <v>49</v>
      </c>
      <c r="C41" s="24">
        <v>34</v>
      </c>
      <c r="D41" s="24">
        <v>61.85</v>
      </c>
      <c r="E41" s="24">
        <v>235</v>
      </c>
      <c r="F41" s="24">
        <v>928.18</v>
      </c>
      <c r="G41" s="24">
        <v>0</v>
      </c>
      <c r="H41" s="24">
        <v>0</v>
      </c>
      <c r="I41" s="24">
        <v>0</v>
      </c>
      <c r="J41" s="24">
        <v>0</v>
      </c>
      <c r="K41" s="24">
        <v>113</v>
      </c>
      <c r="L41" s="24">
        <v>449.46</v>
      </c>
      <c r="M41" s="24">
        <v>1509</v>
      </c>
      <c r="N41" s="24">
        <v>5232.04</v>
      </c>
      <c r="O41" s="24">
        <v>0</v>
      </c>
      <c r="P41" s="24">
        <v>0</v>
      </c>
      <c r="Q41" s="24">
        <v>0</v>
      </c>
      <c r="R41" s="24">
        <v>0</v>
      </c>
      <c r="S41" s="24">
        <v>147</v>
      </c>
      <c r="T41" s="24">
        <v>511.31</v>
      </c>
      <c r="U41" s="24">
        <v>1744</v>
      </c>
      <c r="V41" s="24">
        <v>6160.22</v>
      </c>
    </row>
    <row r="42" spans="1:22" x14ac:dyDescent="0.25">
      <c r="A42" s="24">
        <v>3</v>
      </c>
      <c r="B42" s="24" t="s">
        <v>50</v>
      </c>
      <c r="C42" s="24">
        <v>653</v>
      </c>
      <c r="D42" s="24">
        <v>550.22</v>
      </c>
      <c r="E42" s="24">
        <v>1935</v>
      </c>
      <c r="F42" s="24">
        <v>848.76</v>
      </c>
      <c r="G42" s="24">
        <v>214</v>
      </c>
      <c r="H42" s="24">
        <v>161.54</v>
      </c>
      <c r="I42" s="24">
        <v>352</v>
      </c>
      <c r="J42" s="24">
        <v>250</v>
      </c>
      <c r="K42" s="24">
        <v>887</v>
      </c>
      <c r="L42" s="24">
        <v>568.25</v>
      </c>
      <c r="M42" s="24">
        <v>3241</v>
      </c>
      <c r="N42" s="24">
        <v>5576.13</v>
      </c>
      <c r="O42" s="24">
        <v>0</v>
      </c>
      <c r="P42" s="24">
        <v>0</v>
      </c>
      <c r="Q42" s="24">
        <v>0</v>
      </c>
      <c r="R42" s="24">
        <v>0</v>
      </c>
      <c r="S42" s="24">
        <v>1754</v>
      </c>
      <c r="T42" s="24">
        <v>1280.01</v>
      </c>
      <c r="U42" s="24">
        <v>5528</v>
      </c>
      <c r="V42" s="24">
        <v>6674.89</v>
      </c>
    </row>
    <row r="43" spans="1:22" x14ac:dyDescent="0.25">
      <c r="A43" s="24">
        <v>4</v>
      </c>
      <c r="B43" s="24" t="s">
        <v>51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</row>
    <row r="44" spans="1:22" x14ac:dyDescent="0.25">
      <c r="A44" s="25" t="s">
        <v>109</v>
      </c>
      <c r="B44" s="25" t="s">
        <v>57</v>
      </c>
      <c r="C44" s="25">
        <v>74150</v>
      </c>
      <c r="D44" s="25">
        <v>132371.1</v>
      </c>
      <c r="E44" s="25">
        <v>97576</v>
      </c>
      <c r="F44" s="25">
        <v>152439.74</v>
      </c>
      <c r="G44" s="25">
        <v>1948</v>
      </c>
      <c r="H44" s="25">
        <v>3778.17</v>
      </c>
      <c r="I44" s="25">
        <v>11881</v>
      </c>
      <c r="J44" s="25">
        <v>23796.37</v>
      </c>
      <c r="K44" s="25">
        <v>28899</v>
      </c>
      <c r="L44" s="25">
        <v>59580.01</v>
      </c>
      <c r="M44" s="25">
        <v>146325</v>
      </c>
      <c r="N44" s="25">
        <v>352623.98</v>
      </c>
      <c r="O44" s="25">
        <v>1</v>
      </c>
      <c r="P44" s="25">
        <v>9</v>
      </c>
      <c r="Q44" s="25">
        <v>26</v>
      </c>
      <c r="R44" s="25">
        <v>54.11</v>
      </c>
      <c r="S44" s="25">
        <v>104998</v>
      </c>
      <c r="T44" s="25">
        <v>195738.28</v>
      </c>
      <c r="U44" s="25">
        <v>255808</v>
      </c>
      <c r="V44" s="25">
        <v>528914.19999999995</v>
      </c>
    </row>
    <row r="45" spans="1:22" ht="15" customHeight="1" x14ac:dyDescent="0.25"/>
  </sheetData>
  <mergeCells count="2">
    <mergeCell ref="A1:V1"/>
    <mergeCell ref="A2:V2"/>
  </mergeCells>
  <pageMargins left="0.7" right="0.7" top="0.75" bottom="0.7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opLeftCell="J1" workbookViewId="0">
      <selection activeCell="T48" sqref="T48"/>
    </sheetView>
  </sheetViews>
  <sheetFormatPr defaultColWidth="8.7109375" defaultRowHeight="15" x14ac:dyDescent="0.25"/>
  <sheetData>
    <row r="1" spans="1:30" ht="15.75" customHeight="1" x14ac:dyDescent="0.25">
      <c r="A1" s="412" t="s">
        <v>307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</row>
    <row r="2" spans="1:30" x14ac:dyDescent="0.25">
      <c r="A2" s="414" t="s">
        <v>215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</row>
    <row r="3" spans="1:30" s="23" customFormat="1" ht="46.5" customHeight="1" x14ac:dyDescent="0.25">
      <c r="A3" s="22" t="s">
        <v>93</v>
      </c>
      <c r="B3" s="22" t="s">
        <v>2</v>
      </c>
      <c r="C3" s="22" t="s">
        <v>308</v>
      </c>
      <c r="D3" s="22" t="s">
        <v>309</v>
      </c>
      <c r="E3" s="22" t="s">
        <v>310</v>
      </c>
      <c r="F3" s="22" t="s">
        <v>311</v>
      </c>
      <c r="G3" s="22" t="s">
        <v>312</v>
      </c>
      <c r="H3" s="22" t="s">
        <v>313</v>
      </c>
      <c r="I3" s="22" t="s">
        <v>314</v>
      </c>
      <c r="J3" s="22" t="s">
        <v>315</v>
      </c>
      <c r="K3" s="22" t="s">
        <v>316</v>
      </c>
      <c r="L3" s="22" t="s">
        <v>317</v>
      </c>
      <c r="M3" s="22" t="s">
        <v>318</v>
      </c>
      <c r="N3" s="22" t="s">
        <v>319</v>
      </c>
      <c r="O3" s="22" t="s">
        <v>320</v>
      </c>
      <c r="P3" s="22" t="s">
        <v>321</v>
      </c>
      <c r="Q3" s="22" t="s">
        <v>322</v>
      </c>
      <c r="R3" s="22" t="s">
        <v>323</v>
      </c>
      <c r="S3" s="22" t="s">
        <v>324</v>
      </c>
      <c r="T3" s="22" t="s">
        <v>325</v>
      </c>
      <c r="U3" s="22" t="s">
        <v>326</v>
      </c>
      <c r="V3" s="22" t="s">
        <v>327</v>
      </c>
      <c r="W3" s="22" t="s">
        <v>328</v>
      </c>
      <c r="X3" s="22" t="s">
        <v>329</v>
      </c>
      <c r="Y3" s="22" t="s">
        <v>330</v>
      </c>
      <c r="Z3" s="22" t="s">
        <v>331</v>
      </c>
      <c r="AA3" s="22" t="s">
        <v>332</v>
      </c>
      <c r="AB3" s="22" t="s">
        <v>333</v>
      </c>
      <c r="AC3" s="22" t="s">
        <v>334</v>
      </c>
      <c r="AD3" s="22" t="s">
        <v>335</v>
      </c>
    </row>
    <row r="4" spans="1:30" x14ac:dyDescent="0.25">
      <c r="A4" s="24">
        <v>1</v>
      </c>
      <c r="B4" s="24" t="s">
        <v>12</v>
      </c>
      <c r="C4" s="24">
        <v>0</v>
      </c>
      <c r="D4" s="24">
        <v>0</v>
      </c>
      <c r="E4" s="24">
        <v>23</v>
      </c>
      <c r="F4" s="24">
        <v>48.5</v>
      </c>
      <c r="G4" s="24">
        <v>43</v>
      </c>
      <c r="H4" s="24">
        <v>90</v>
      </c>
      <c r="I4" s="24">
        <v>365</v>
      </c>
      <c r="J4" s="24">
        <v>853</v>
      </c>
      <c r="K4" s="24">
        <v>0</v>
      </c>
      <c r="L4" s="24">
        <v>0</v>
      </c>
      <c r="M4" s="24">
        <v>3</v>
      </c>
      <c r="N4" s="24">
        <v>3.5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43</v>
      </c>
      <c r="AB4" s="24">
        <v>90</v>
      </c>
      <c r="AC4" s="24">
        <v>391</v>
      </c>
      <c r="AD4" s="24">
        <v>905</v>
      </c>
    </row>
    <row r="5" spans="1:30" x14ac:dyDescent="0.25">
      <c r="A5" s="24">
        <v>2</v>
      </c>
      <c r="B5" s="24" t="s">
        <v>13</v>
      </c>
      <c r="C5" s="24">
        <v>0</v>
      </c>
      <c r="D5" s="24">
        <v>0</v>
      </c>
      <c r="E5" s="24">
        <v>3</v>
      </c>
      <c r="F5" s="24">
        <v>0.95</v>
      </c>
      <c r="G5" s="24">
        <v>0</v>
      </c>
      <c r="H5" s="24">
        <v>0</v>
      </c>
      <c r="I5" s="24">
        <v>25</v>
      </c>
      <c r="J5" s="24">
        <v>35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2</v>
      </c>
      <c r="R5" s="24">
        <v>0.91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30</v>
      </c>
      <c r="AD5" s="24">
        <v>36.86</v>
      </c>
    </row>
    <row r="6" spans="1:30" x14ac:dyDescent="0.25">
      <c r="A6" s="24">
        <v>3</v>
      </c>
      <c r="B6" s="24" t="s">
        <v>14</v>
      </c>
      <c r="C6" s="24">
        <v>39</v>
      </c>
      <c r="D6" s="24">
        <v>142.05000000000001</v>
      </c>
      <c r="E6" s="24">
        <v>39</v>
      </c>
      <c r="F6" s="24">
        <v>142.05000000000001</v>
      </c>
      <c r="G6" s="24">
        <v>1925</v>
      </c>
      <c r="H6" s="24">
        <v>7812.79</v>
      </c>
      <c r="I6" s="24">
        <v>1925</v>
      </c>
      <c r="J6" s="24">
        <v>7812.79</v>
      </c>
      <c r="K6" s="24">
        <v>16</v>
      </c>
      <c r="L6" s="24">
        <v>19.88</v>
      </c>
      <c r="M6" s="24">
        <v>16</v>
      </c>
      <c r="N6" s="24">
        <v>19.88</v>
      </c>
      <c r="O6" s="24">
        <v>6</v>
      </c>
      <c r="P6" s="24">
        <v>10.6</v>
      </c>
      <c r="Q6" s="24">
        <v>6</v>
      </c>
      <c r="R6" s="24">
        <v>10.6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1986</v>
      </c>
      <c r="AB6" s="24">
        <v>7985.32</v>
      </c>
      <c r="AC6" s="24">
        <v>1986</v>
      </c>
      <c r="AD6" s="24">
        <v>7985.32</v>
      </c>
    </row>
    <row r="7" spans="1:30" x14ac:dyDescent="0.25">
      <c r="A7" s="24">
        <v>4</v>
      </c>
      <c r="B7" s="24" t="s">
        <v>15</v>
      </c>
      <c r="C7" s="24">
        <v>12</v>
      </c>
      <c r="D7" s="24">
        <v>60</v>
      </c>
      <c r="E7" s="24">
        <v>95</v>
      </c>
      <c r="F7" s="24">
        <v>1355.35</v>
      </c>
      <c r="G7" s="24">
        <v>90</v>
      </c>
      <c r="H7" s="24">
        <v>205</v>
      </c>
      <c r="I7" s="24">
        <v>582</v>
      </c>
      <c r="J7" s="24">
        <v>1117.48</v>
      </c>
      <c r="K7" s="24">
        <v>0</v>
      </c>
      <c r="L7" s="24">
        <v>0</v>
      </c>
      <c r="M7" s="24">
        <v>11</v>
      </c>
      <c r="N7" s="24">
        <v>6.82</v>
      </c>
      <c r="O7" s="24">
        <v>0</v>
      </c>
      <c r="P7" s="24">
        <v>0</v>
      </c>
      <c r="Q7" s="24">
        <v>2</v>
      </c>
      <c r="R7" s="24">
        <v>9.84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102</v>
      </c>
      <c r="AB7" s="24">
        <v>265</v>
      </c>
      <c r="AC7" s="24">
        <v>690</v>
      </c>
      <c r="AD7" s="24">
        <v>2489.4899999999998</v>
      </c>
    </row>
    <row r="8" spans="1:30" x14ac:dyDescent="0.25">
      <c r="A8" s="24">
        <v>5</v>
      </c>
      <c r="B8" s="24" t="s">
        <v>16</v>
      </c>
      <c r="C8" s="24">
        <v>1</v>
      </c>
      <c r="D8" s="24">
        <v>7</v>
      </c>
      <c r="E8" s="24">
        <v>6</v>
      </c>
      <c r="F8" s="24">
        <v>14.4</v>
      </c>
      <c r="G8" s="24">
        <v>5</v>
      </c>
      <c r="H8" s="24">
        <v>12.56</v>
      </c>
      <c r="I8" s="24">
        <v>30</v>
      </c>
      <c r="J8" s="24">
        <v>53.52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6</v>
      </c>
      <c r="AB8" s="24">
        <v>19.559999999999999</v>
      </c>
      <c r="AC8" s="24">
        <v>36</v>
      </c>
      <c r="AD8" s="24">
        <v>67.92</v>
      </c>
    </row>
    <row r="9" spans="1:30" x14ac:dyDescent="0.25">
      <c r="A9" s="24">
        <v>6</v>
      </c>
      <c r="B9" s="24" t="s">
        <v>17</v>
      </c>
      <c r="C9" s="24">
        <v>375</v>
      </c>
      <c r="D9" s="24">
        <v>1668.12</v>
      </c>
      <c r="E9" s="24">
        <v>375</v>
      </c>
      <c r="F9" s="24">
        <v>1668.12</v>
      </c>
      <c r="G9" s="24">
        <v>1116</v>
      </c>
      <c r="H9" s="24">
        <v>2783.63</v>
      </c>
      <c r="I9" s="24">
        <v>1116</v>
      </c>
      <c r="J9" s="24">
        <v>2783.63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1491</v>
      </c>
      <c r="AB9" s="24">
        <v>4451.75</v>
      </c>
      <c r="AC9" s="24">
        <v>1491</v>
      </c>
      <c r="AD9" s="24">
        <v>4451.75</v>
      </c>
    </row>
    <row r="10" spans="1:30" x14ac:dyDescent="0.25">
      <c r="A10" s="24">
        <v>7</v>
      </c>
      <c r="B10" s="24" t="s">
        <v>32</v>
      </c>
      <c r="C10" s="24">
        <v>0</v>
      </c>
      <c r="D10" s="24">
        <v>0</v>
      </c>
      <c r="E10" s="24">
        <v>0</v>
      </c>
      <c r="F10" s="24">
        <v>0</v>
      </c>
      <c r="G10" s="24">
        <v>50</v>
      </c>
      <c r="H10" s="24">
        <v>160</v>
      </c>
      <c r="I10" s="24">
        <v>120</v>
      </c>
      <c r="J10" s="24">
        <v>260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50</v>
      </c>
      <c r="AB10" s="24">
        <v>160</v>
      </c>
      <c r="AC10" s="24">
        <v>120</v>
      </c>
      <c r="AD10" s="24">
        <v>260</v>
      </c>
    </row>
    <row r="11" spans="1:30" x14ac:dyDescent="0.25">
      <c r="A11" s="24">
        <v>8</v>
      </c>
      <c r="B11" s="24" t="s">
        <v>18</v>
      </c>
      <c r="C11" s="24">
        <v>19</v>
      </c>
      <c r="D11" s="24">
        <v>21.92</v>
      </c>
      <c r="E11" s="24">
        <v>175</v>
      </c>
      <c r="F11" s="24">
        <v>254.99</v>
      </c>
      <c r="G11" s="24">
        <v>47</v>
      </c>
      <c r="H11" s="24">
        <v>299</v>
      </c>
      <c r="I11" s="24">
        <v>843</v>
      </c>
      <c r="J11" s="24">
        <v>3167.2</v>
      </c>
      <c r="K11" s="24">
        <v>5</v>
      </c>
      <c r="L11" s="24">
        <v>1.6</v>
      </c>
      <c r="M11" s="24">
        <v>81</v>
      </c>
      <c r="N11" s="24">
        <v>166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71</v>
      </c>
      <c r="AB11" s="24">
        <v>322.52</v>
      </c>
      <c r="AC11" s="24">
        <v>1099</v>
      </c>
      <c r="AD11" s="24">
        <v>3588.19</v>
      </c>
    </row>
    <row r="12" spans="1:30" x14ac:dyDescent="0.25">
      <c r="A12" s="24">
        <v>9</v>
      </c>
      <c r="B12" s="24" t="s">
        <v>19</v>
      </c>
      <c r="C12" s="24">
        <v>0</v>
      </c>
      <c r="D12" s="24">
        <v>0</v>
      </c>
      <c r="E12" s="24">
        <v>3</v>
      </c>
      <c r="F12" s="24">
        <v>5.28</v>
      </c>
      <c r="G12" s="24">
        <v>0</v>
      </c>
      <c r="H12" s="24">
        <v>0</v>
      </c>
      <c r="I12" s="24">
        <v>5</v>
      </c>
      <c r="J12" s="24">
        <v>22.49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8</v>
      </c>
      <c r="AD12" s="24">
        <v>27.77</v>
      </c>
    </row>
    <row r="13" spans="1:30" x14ac:dyDescent="0.25">
      <c r="A13" s="24">
        <v>10</v>
      </c>
      <c r="B13" s="24" t="s">
        <v>20</v>
      </c>
      <c r="C13" s="24">
        <v>7</v>
      </c>
      <c r="D13" s="24">
        <v>34.729999999999997</v>
      </c>
      <c r="E13" s="24">
        <v>10</v>
      </c>
      <c r="F13" s="24">
        <v>65.91</v>
      </c>
      <c r="G13" s="24">
        <v>77</v>
      </c>
      <c r="H13" s="24">
        <v>940.25</v>
      </c>
      <c r="I13" s="24">
        <v>209</v>
      </c>
      <c r="J13" s="24">
        <v>1933.78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84</v>
      </c>
      <c r="AB13" s="24">
        <v>974.98</v>
      </c>
      <c r="AC13" s="24">
        <v>219</v>
      </c>
      <c r="AD13" s="24">
        <v>1999.69</v>
      </c>
    </row>
    <row r="14" spans="1:30" x14ac:dyDescent="0.25">
      <c r="A14" s="24">
        <v>11</v>
      </c>
      <c r="B14" s="24" t="s">
        <v>21</v>
      </c>
      <c r="C14" s="24">
        <v>0</v>
      </c>
      <c r="D14" s="24">
        <v>0</v>
      </c>
      <c r="E14" s="24">
        <v>7</v>
      </c>
      <c r="F14" s="24">
        <v>14.25</v>
      </c>
      <c r="G14" s="24">
        <v>11</v>
      </c>
      <c r="H14" s="24">
        <v>61.69</v>
      </c>
      <c r="I14" s="24">
        <v>313</v>
      </c>
      <c r="J14" s="24">
        <v>892.7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3</v>
      </c>
      <c r="Z14" s="24">
        <v>15.01</v>
      </c>
      <c r="AA14" s="24">
        <v>11</v>
      </c>
      <c r="AB14" s="24">
        <v>61.69</v>
      </c>
      <c r="AC14" s="24">
        <v>323</v>
      </c>
      <c r="AD14" s="24">
        <v>921.96</v>
      </c>
    </row>
    <row r="15" spans="1:30" x14ac:dyDescent="0.25">
      <c r="A15" s="24">
        <v>12</v>
      </c>
      <c r="B15" s="24" t="s">
        <v>22</v>
      </c>
      <c r="C15" s="24">
        <v>2</v>
      </c>
      <c r="D15" s="24">
        <v>12</v>
      </c>
      <c r="E15" s="24">
        <v>4</v>
      </c>
      <c r="F15" s="24">
        <v>16.440000000000001</v>
      </c>
      <c r="G15" s="24">
        <v>176</v>
      </c>
      <c r="H15" s="24">
        <v>883.27</v>
      </c>
      <c r="I15" s="24">
        <v>243</v>
      </c>
      <c r="J15" s="24">
        <v>995.82</v>
      </c>
      <c r="K15" s="24">
        <v>1</v>
      </c>
      <c r="L15" s="24">
        <v>1.2</v>
      </c>
      <c r="M15" s="24">
        <v>1</v>
      </c>
      <c r="N15" s="24">
        <v>1.2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179</v>
      </c>
      <c r="AB15" s="24">
        <v>896.47</v>
      </c>
      <c r="AC15" s="24">
        <v>248</v>
      </c>
      <c r="AD15" s="24">
        <v>1013.46</v>
      </c>
    </row>
    <row r="16" spans="1:30" x14ac:dyDescent="0.25">
      <c r="A16" s="24">
        <v>13</v>
      </c>
      <c r="B16" s="24" t="s">
        <v>23</v>
      </c>
      <c r="C16" s="24">
        <v>3</v>
      </c>
      <c r="D16" s="24">
        <v>64.7</v>
      </c>
      <c r="E16" s="24">
        <v>8</v>
      </c>
      <c r="F16" s="24">
        <v>43.99</v>
      </c>
      <c r="G16" s="24">
        <v>5</v>
      </c>
      <c r="H16" s="24">
        <v>27.8</v>
      </c>
      <c r="I16" s="24">
        <v>3</v>
      </c>
      <c r="J16" s="24">
        <v>10.8</v>
      </c>
      <c r="K16" s="24">
        <v>1</v>
      </c>
      <c r="L16" s="24">
        <v>7</v>
      </c>
      <c r="M16" s="24">
        <v>1</v>
      </c>
      <c r="N16" s="24">
        <v>0.34</v>
      </c>
      <c r="O16" s="24">
        <v>0</v>
      </c>
      <c r="P16" s="24">
        <v>0</v>
      </c>
      <c r="Q16" s="24">
        <v>1</v>
      </c>
      <c r="R16" s="24">
        <v>0.31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9</v>
      </c>
      <c r="AB16" s="24">
        <v>99.5</v>
      </c>
      <c r="AC16" s="24">
        <v>13</v>
      </c>
      <c r="AD16" s="24">
        <v>55.44</v>
      </c>
    </row>
    <row r="17" spans="1:30" x14ac:dyDescent="0.25">
      <c r="A17" s="24">
        <v>14</v>
      </c>
      <c r="B17" s="24" t="s">
        <v>24</v>
      </c>
      <c r="C17" s="24">
        <v>0</v>
      </c>
      <c r="D17" s="24">
        <v>0</v>
      </c>
      <c r="E17" s="24">
        <v>19</v>
      </c>
      <c r="F17" s="24">
        <v>230</v>
      </c>
      <c r="G17" s="24">
        <v>42</v>
      </c>
      <c r="H17" s="24">
        <v>247.51</v>
      </c>
      <c r="I17" s="24">
        <v>289</v>
      </c>
      <c r="J17" s="24">
        <v>3753.26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42</v>
      </c>
      <c r="AB17" s="24">
        <v>247.51</v>
      </c>
      <c r="AC17" s="24">
        <v>308</v>
      </c>
      <c r="AD17" s="24">
        <v>3983.26</v>
      </c>
    </row>
    <row r="18" spans="1:30" x14ac:dyDescent="0.25">
      <c r="A18" s="24">
        <v>15</v>
      </c>
      <c r="B18" s="24" t="s">
        <v>25</v>
      </c>
      <c r="C18" s="24">
        <v>0</v>
      </c>
      <c r="D18" s="24">
        <v>0</v>
      </c>
      <c r="E18" s="24">
        <v>4</v>
      </c>
      <c r="F18" s="24">
        <v>9.01</v>
      </c>
      <c r="G18" s="24">
        <v>21</v>
      </c>
      <c r="H18" s="24">
        <v>31.28</v>
      </c>
      <c r="I18" s="24">
        <v>46</v>
      </c>
      <c r="J18" s="24">
        <v>92.28</v>
      </c>
      <c r="K18" s="24">
        <v>0</v>
      </c>
      <c r="L18" s="24">
        <v>0</v>
      </c>
      <c r="M18" s="24">
        <v>3</v>
      </c>
      <c r="N18" s="24">
        <v>1.34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21</v>
      </c>
      <c r="AB18" s="24">
        <v>31.28</v>
      </c>
      <c r="AC18" s="24">
        <v>53</v>
      </c>
      <c r="AD18" s="24">
        <v>102.63</v>
      </c>
    </row>
    <row r="19" spans="1:30" x14ac:dyDescent="0.25">
      <c r="A19" s="24">
        <v>16</v>
      </c>
      <c r="B19" s="24" t="s">
        <v>26</v>
      </c>
      <c r="C19" s="24">
        <v>969</v>
      </c>
      <c r="D19" s="24">
        <v>4721</v>
      </c>
      <c r="E19" s="24">
        <v>4052</v>
      </c>
      <c r="F19" s="24">
        <v>11126</v>
      </c>
      <c r="G19" s="24">
        <v>15669</v>
      </c>
      <c r="H19" s="24">
        <v>71598</v>
      </c>
      <c r="I19" s="24">
        <v>101068</v>
      </c>
      <c r="J19" s="24">
        <v>276296</v>
      </c>
      <c r="K19" s="24">
        <v>47</v>
      </c>
      <c r="L19" s="24">
        <v>186</v>
      </c>
      <c r="M19" s="24">
        <v>171</v>
      </c>
      <c r="N19" s="24">
        <v>3540</v>
      </c>
      <c r="O19" s="24">
        <v>27</v>
      </c>
      <c r="P19" s="24">
        <v>112</v>
      </c>
      <c r="Q19" s="24">
        <v>89</v>
      </c>
      <c r="R19" s="24">
        <v>305</v>
      </c>
      <c r="S19" s="24">
        <v>0</v>
      </c>
      <c r="T19" s="24">
        <v>0</v>
      </c>
      <c r="U19" s="24">
        <v>0</v>
      </c>
      <c r="V19" s="24">
        <v>0</v>
      </c>
      <c r="W19" s="24">
        <v>2</v>
      </c>
      <c r="X19" s="24">
        <v>22</v>
      </c>
      <c r="Y19" s="24">
        <v>8</v>
      </c>
      <c r="Z19" s="24">
        <v>59</v>
      </c>
      <c r="AA19" s="24">
        <v>16714</v>
      </c>
      <c r="AB19" s="24">
        <v>76639</v>
      </c>
      <c r="AC19" s="24">
        <v>105388</v>
      </c>
      <c r="AD19" s="24">
        <v>291326</v>
      </c>
    </row>
    <row r="20" spans="1:30" x14ac:dyDescent="0.25">
      <c r="A20" s="24">
        <v>17</v>
      </c>
      <c r="B20" s="24" t="s">
        <v>27</v>
      </c>
      <c r="C20" s="24">
        <v>0</v>
      </c>
      <c r="D20" s="24">
        <v>0</v>
      </c>
      <c r="E20" s="24">
        <v>4</v>
      </c>
      <c r="F20" s="24">
        <v>0.82</v>
      </c>
      <c r="G20" s="24">
        <v>55</v>
      </c>
      <c r="H20" s="24">
        <v>143.13999999999999</v>
      </c>
      <c r="I20" s="24">
        <v>505</v>
      </c>
      <c r="J20" s="24">
        <v>940.13</v>
      </c>
      <c r="K20" s="24">
        <v>1</v>
      </c>
      <c r="L20" s="24">
        <v>1.6</v>
      </c>
      <c r="M20" s="24">
        <v>1</v>
      </c>
      <c r="N20" s="24">
        <v>1.6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56</v>
      </c>
      <c r="AB20" s="24">
        <v>144.74</v>
      </c>
      <c r="AC20" s="24">
        <v>510</v>
      </c>
      <c r="AD20" s="24">
        <v>942.55</v>
      </c>
    </row>
    <row r="21" spans="1:30" x14ac:dyDescent="0.25">
      <c r="A21" s="24">
        <v>18</v>
      </c>
      <c r="B21" s="24" t="s">
        <v>28</v>
      </c>
      <c r="C21" s="24">
        <v>42</v>
      </c>
      <c r="D21" s="24">
        <v>41.48</v>
      </c>
      <c r="E21" s="24">
        <v>1061</v>
      </c>
      <c r="F21" s="24">
        <v>513</v>
      </c>
      <c r="G21" s="24">
        <v>118</v>
      </c>
      <c r="H21" s="24">
        <v>152.35</v>
      </c>
      <c r="I21" s="24">
        <v>1603</v>
      </c>
      <c r="J21" s="24">
        <v>2447.9899999999998</v>
      </c>
      <c r="K21" s="24">
        <v>4</v>
      </c>
      <c r="L21" s="24">
        <v>4.2</v>
      </c>
      <c r="M21" s="24">
        <v>249</v>
      </c>
      <c r="N21" s="24">
        <v>637</v>
      </c>
      <c r="O21" s="24">
        <v>0</v>
      </c>
      <c r="P21" s="24">
        <v>0</v>
      </c>
      <c r="Q21" s="24">
        <v>14</v>
      </c>
      <c r="R21" s="24">
        <v>15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10</v>
      </c>
      <c r="Z21" s="24">
        <v>16</v>
      </c>
      <c r="AA21" s="24">
        <v>164</v>
      </c>
      <c r="AB21" s="24">
        <v>198.03</v>
      </c>
      <c r="AC21" s="24">
        <v>2937</v>
      </c>
      <c r="AD21" s="24">
        <v>3628.99</v>
      </c>
    </row>
    <row r="22" spans="1:30" x14ac:dyDescent="0.25">
      <c r="A22" s="24">
        <v>19</v>
      </c>
      <c r="B22" s="24" t="s">
        <v>29</v>
      </c>
      <c r="C22" s="24">
        <v>0</v>
      </c>
      <c r="D22" s="24">
        <v>0</v>
      </c>
      <c r="E22" s="24">
        <v>25</v>
      </c>
      <c r="F22" s="24">
        <v>46.15</v>
      </c>
      <c r="G22" s="24">
        <v>0</v>
      </c>
      <c r="H22" s="24">
        <v>0</v>
      </c>
      <c r="I22" s="24">
        <v>23</v>
      </c>
      <c r="J22" s="24">
        <v>116.13</v>
      </c>
      <c r="K22" s="24">
        <v>0</v>
      </c>
      <c r="L22" s="24">
        <v>0</v>
      </c>
      <c r="M22" s="24">
        <v>10</v>
      </c>
      <c r="N22" s="24">
        <v>24.17</v>
      </c>
      <c r="O22" s="24">
        <v>0</v>
      </c>
      <c r="P22" s="24">
        <v>0</v>
      </c>
      <c r="Q22" s="24">
        <v>1</v>
      </c>
      <c r="R22" s="24">
        <v>0.05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59</v>
      </c>
      <c r="AD22" s="24">
        <v>186.5</v>
      </c>
    </row>
    <row r="23" spans="1:30" x14ac:dyDescent="0.25">
      <c r="A23" s="24">
        <v>20</v>
      </c>
      <c r="B23" s="24" t="s">
        <v>30</v>
      </c>
      <c r="C23" s="24">
        <v>1</v>
      </c>
      <c r="D23" s="24">
        <v>1.1000000000000001</v>
      </c>
      <c r="E23" s="24">
        <v>15</v>
      </c>
      <c r="F23" s="24">
        <v>43.84</v>
      </c>
      <c r="G23" s="24">
        <v>29</v>
      </c>
      <c r="H23" s="24">
        <v>91.39</v>
      </c>
      <c r="I23" s="24">
        <v>675</v>
      </c>
      <c r="J23" s="24">
        <v>3021.94</v>
      </c>
      <c r="K23" s="24">
        <v>0</v>
      </c>
      <c r="L23" s="24">
        <v>0</v>
      </c>
      <c r="M23" s="24">
        <v>6</v>
      </c>
      <c r="N23" s="24">
        <v>9.85</v>
      </c>
      <c r="O23" s="24">
        <v>0</v>
      </c>
      <c r="P23" s="24">
        <v>0</v>
      </c>
      <c r="Q23" s="24">
        <v>2</v>
      </c>
      <c r="R23" s="24">
        <v>4.74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30</v>
      </c>
      <c r="AB23" s="24">
        <v>92.49</v>
      </c>
      <c r="AC23" s="24">
        <v>698</v>
      </c>
      <c r="AD23" s="24">
        <v>3080.37</v>
      </c>
    </row>
    <row r="24" spans="1:30" x14ac:dyDescent="0.25">
      <c r="A24" s="24">
        <v>21</v>
      </c>
      <c r="B24" s="24" t="s">
        <v>31</v>
      </c>
      <c r="C24" s="24">
        <v>2</v>
      </c>
      <c r="D24" s="24">
        <v>4.46</v>
      </c>
      <c r="E24" s="24">
        <v>37</v>
      </c>
      <c r="F24" s="24">
        <v>79.83</v>
      </c>
      <c r="G24" s="24">
        <v>42</v>
      </c>
      <c r="H24" s="24">
        <v>255.04</v>
      </c>
      <c r="I24" s="24">
        <v>452</v>
      </c>
      <c r="J24" s="24">
        <v>3575.9</v>
      </c>
      <c r="K24" s="24">
        <v>31</v>
      </c>
      <c r="L24" s="24">
        <v>126.36</v>
      </c>
      <c r="M24" s="24">
        <v>20</v>
      </c>
      <c r="N24" s="24">
        <v>334.46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1</v>
      </c>
      <c r="Z24" s="24">
        <v>92.77</v>
      </c>
      <c r="AA24" s="24">
        <v>75</v>
      </c>
      <c r="AB24" s="24">
        <v>385.86</v>
      </c>
      <c r="AC24" s="24">
        <v>510</v>
      </c>
      <c r="AD24" s="24">
        <v>4082.96</v>
      </c>
    </row>
    <row r="25" spans="1:30" x14ac:dyDescent="0.25">
      <c r="A25" s="25" t="s">
        <v>103</v>
      </c>
      <c r="B25" s="25" t="s">
        <v>57</v>
      </c>
      <c r="C25" s="25">
        <v>1472</v>
      </c>
      <c r="D25" s="25">
        <v>6778.56</v>
      </c>
      <c r="E25" s="25">
        <v>5965</v>
      </c>
      <c r="F25" s="25">
        <v>15678.88</v>
      </c>
      <c r="G25" s="25">
        <v>19521</v>
      </c>
      <c r="H25" s="25">
        <v>85794.7</v>
      </c>
      <c r="I25" s="25">
        <v>110440</v>
      </c>
      <c r="J25" s="25">
        <v>310181.84000000003</v>
      </c>
      <c r="K25" s="25">
        <v>106</v>
      </c>
      <c r="L25" s="25">
        <v>347.84</v>
      </c>
      <c r="M25" s="25">
        <v>573</v>
      </c>
      <c r="N25" s="25">
        <v>4746.16</v>
      </c>
      <c r="O25" s="25">
        <v>33</v>
      </c>
      <c r="P25" s="25">
        <v>122.6</v>
      </c>
      <c r="Q25" s="25">
        <v>117</v>
      </c>
      <c r="R25" s="25">
        <v>346.45</v>
      </c>
      <c r="S25" s="25">
        <v>0</v>
      </c>
      <c r="T25" s="25">
        <v>0</v>
      </c>
      <c r="U25" s="25">
        <v>0</v>
      </c>
      <c r="V25" s="25">
        <v>0</v>
      </c>
      <c r="W25" s="25">
        <v>2</v>
      </c>
      <c r="X25" s="25">
        <v>22</v>
      </c>
      <c r="Y25" s="25">
        <v>22</v>
      </c>
      <c r="Z25" s="25">
        <v>182.78</v>
      </c>
      <c r="AA25" s="25">
        <v>21134</v>
      </c>
      <c r="AB25" s="25">
        <v>93065.7</v>
      </c>
      <c r="AC25" s="25">
        <v>117117</v>
      </c>
      <c r="AD25" s="25">
        <v>331136.11</v>
      </c>
    </row>
    <row r="26" spans="1:30" x14ac:dyDescent="0.25">
      <c r="A26" s="24">
        <v>1</v>
      </c>
      <c r="B26" s="24" t="s">
        <v>38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</row>
    <row r="27" spans="1:30" ht="30" x14ac:dyDescent="0.25">
      <c r="A27" s="24">
        <v>2</v>
      </c>
      <c r="B27" s="24" t="s">
        <v>42</v>
      </c>
      <c r="C27" s="24">
        <v>233</v>
      </c>
      <c r="D27" s="24">
        <v>195.2</v>
      </c>
      <c r="E27" s="24">
        <v>307</v>
      </c>
      <c r="F27" s="24">
        <v>164.03</v>
      </c>
      <c r="G27" s="24">
        <v>9161</v>
      </c>
      <c r="H27" s="24">
        <v>6378.3</v>
      </c>
      <c r="I27" s="24">
        <v>10927</v>
      </c>
      <c r="J27" s="24">
        <v>5102.3900000000003</v>
      </c>
      <c r="K27" s="24">
        <v>23</v>
      </c>
      <c r="L27" s="24">
        <v>18.170000000000002</v>
      </c>
      <c r="M27" s="24">
        <v>23</v>
      </c>
      <c r="N27" s="24">
        <v>16.309999999999999</v>
      </c>
      <c r="O27" s="24">
        <v>30</v>
      </c>
      <c r="P27" s="24">
        <v>28.7</v>
      </c>
      <c r="Q27" s="24">
        <v>39</v>
      </c>
      <c r="R27" s="24">
        <v>23.63</v>
      </c>
      <c r="S27" s="24">
        <v>0</v>
      </c>
      <c r="T27" s="24">
        <v>0</v>
      </c>
      <c r="U27" s="24">
        <v>0</v>
      </c>
      <c r="V27" s="24">
        <v>0</v>
      </c>
      <c r="W27" s="24">
        <v>2</v>
      </c>
      <c r="X27" s="24">
        <v>1.7</v>
      </c>
      <c r="Y27" s="24">
        <v>5</v>
      </c>
      <c r="Z27" s="24">
        <v>1.78</v>
      </c>
      <c r="AA27" s="24">
        <v>9449</v>
      </c>
      <c r="AB27" s="24">
        <v>6622.07</v>
      </c>
      <c r="AC27" s="24">
        <v>11301</v>
      </c>
      <c r="AD27" s="24">
        <v>5308.14</v>
      </c>
    </row>
    <row r="28" spans="1:30" x14ac:dyDescent="0.25">
      <c r="A28" s="24">
        <v>3</v>
      </c>
      <c r="B28" s="24" t="s">
        <v>35</v>
      </c>
      <c r="C28" s="24">
        <v>10</v>
      </c>
      <c r="D28" s="24">
        <v>46.57</v>
      </c>
      <c r="E28" s="24">
        <v>8</v>
      </c>
      <c r="F28" s="24">
        <v>42.24</v>
      </c>
      <c r="G28" s="24">
        <v>81</v>
      </c>
      <c r="H28" s="24">
        <v>440.21</v>
      </c>
      <c r="I28" s="24">
        <v>117</v>
      </c>
      <c r="J28" s="24">
        <v>538.77</v>
      </c>
      <c r="K28" s="24">
        <v>2</v>
      </c>
      <c r="L28" s="24">
        <v>4.3</v>
      </c>
      <c r="M28" s="24">
        <v>5</v>
      </c>
      <c r="N28" s="24">
        <v>27.27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93</v>
      </c>
      <c r="AB28" s="24">
        <v>491.08</v>
      </c>
      <c r="AC28" s="24">
        <v>130</v>
      </c>
      <c r="AD28" s="24">
        <v>608.28</v>
      </c>
    </row>
    <row r="29" spans="1:30" x14ac:dyDescent="0.25">
      <c r="A29" s="24">
        <v>4</v>
      </c>
      <c r="B29" s="24" t="s">
        <v>34</v>
      </c>
      <c r="C29" s="24">
        <v>16</v>
      </c>
      <c r="D29" s="24">
        <v>23.25</v>
      </c>
      <c r="E29" s="24">
        <v>72</v>
      </c>
      <c r="F29" s="24">
        <v>114.43</v>
      </c>
      <c r="G29" s="24">
        <v>0</v>
      </c>
      <c r="H29" s="24">
        <v>0</v>
      </c>
      <c r="I29" s="24">
        <v>0</v>
      </c>
      <c r="J29" s="24">
        <v>0</v>
      </c>
      <c r="K29" s="24">
        <v>32</v>
      </c>
      <c r="L29" s="24">
        <v>20.69</v>
      </c>
      <c r="M29" s="24">
        <v>17</v>
      </c>
      <c r="N29" s="24">
        <v>13.94</v>
      </c>
      <c r="O29" s="24">
        <v>2</v>
      </c>
      <c r="P29" s="24">
        <v>2.79</v>
      </c>
      <c r="Q29" s="24">
        <v>4</v>
      </c>
      <c r="R29" s="24">
        <v>4.07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2</v>
      </c>
      <c r="Z29" s="24">
        <v>6.96</v>
      </c>
      <c r="AA29" s="24">
        <v>50</v>
      </c>
      <c r="AB29" s="24">
        <v>46.73</v>
      </c>
      <c r="AC29" s="24">
        <v>95</v>
      </c>
      <c r="AD29" s="24">
        <v>139.4</v>
      </c>
    </row>
    <row r="30" spans="1:30" x14ac:dyDescent="0.25">
      <c r="A30" s="24">
        <v>5</v>
      </c>
      <c r="B30" s="24" t="s">
        <v>36</v>
      </c>
      <c r="C30" s="24">
        <v>10</v>
      </c>
      <c r="D30" s="24">
        <v>29.7</v>
      </c>
      <c r="E30" s="24">
        <v>13</v>
      </c>
      <c r="F30" s="24">
        <v>37.61</v>
      </c>
      <c r="G30" s="24">
        <v>0</v>
      </c>
      <c r="H30" s="24">
        <v>0</v>
      </c>
      <c r="I30" s="24">
        <v>0</v>
      </c>
      <c r="J30" s="24">
        <v>0</v>
      </c>
      <c r="K30" s="24">
        <v>3</v>
      </c>
      <c r="L30" s="24">
        <v>19.5</v>
      </c>
      <c r="M30" s="24">
        <v>3</v>
      </c>
      <c r="N30" s="24">
        <v>17.79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13</v>
      </c>
      <c r="AB30" s="24">
        <v>49.2</v>
      </c>
      <c r="AC30" s="24">
        <v>16</v>
      </c>
      <c r="AD30" s="24">
        <v>55.4</v>
      </c>
    </row>
    <row r="31" spans="1:30" x14ac:dyDescent="0.25">
      <c r="A31" s="24">
        <v>6</v>
      </c>
      <c r="B31" s="24" t="s">
        <v>43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</row>
    <row r="32" spans="1:30" x14ac:dyDescent="0.25">
      <c r="A32" s="24">
        <v>7</v>
      </c>
      <c r="B32" s="24" t="s">
        <v>37</v>
      </c>
      <c r="C32" s="24">
        <v>1</v>
      </c>
      <c r="D32" s="24">
        <v>25</v>
      </c>
      <c r="E32" s="24">
        <v>6</v>
      </c>
      <c r="F32" s="24">
        <v>5</v>
      </c>
      <c r="G32" s="24">
        <v>45</v>
      </c>
      <c r="H32" s="24">
        <v>516</v>
      </c>
      <c r="I32" s="24">
        <v>524</v>
      </c>
      <c r="J32" s="24">
        <v>2970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1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46</v>
      </c>
      <c r="AB32" s="24">
        <v>541</v>
      </c>
      <c r="AC32" s="24">
        <v>531</v>
      </c>
      <c r="AD32" s="24">
        <v>2975</v>
      </c>
    </row>
    <row r="33" spans="1:30" x14ac:dyDescent="0.25">
      <c r="A33" s="24">
        <v>8</v>
      </c>
      <c r="B33" s="24" t="s">
        <v>40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</row>
    <row r="34" spans="1:30" x14ac:dyDescent="0.25">
      <c r="A34" s="24">
        <v>9</v>
      </c>
      <c r="B34" s="24" t="s">
        <v>44</v>
      </c>
      <c r="C34" s="24">
        <v>44</v>
      </c>
      <c r="D34" s="24">
        <v>16.07</v>
      </c>
      <c r="E34" s="24">
        <v>215</v>
      </c>
      <c r="F34" s="24">
        <v>42.21</v>
      </c>
      <c r="G34" s="24">
        <v>1319</v>
      </c>
      <c r="H34" s="24">
        <v>509.2</v>
      </c>
      <c r="I34" s="24">
        <v>6713</v>
      </c>
      <c r="J34" s="24">
        <v>1181.77</v>
      </c>
      <c r="K34" s="24">
        <v>0</v>
      </c>
      <c r="L34" s="24">
        <v>0</v>
      </c>
      <c r="M34" s="24">
        <v>6</v>
      </c>
      <c r="N34" s="24">
        <v>0.85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1363</v>
      </c>
      <c r="AB34" s="24">
        <v>525.27</v>
      </c>
      <c r="AC34" s="24">
        <v>6934</v>
      </c>
      <c r="AD34" s="24">
        <v>1224.83</v>
      </c>
    </row>
    <row r="35" spans="1:30" x14ac:dyDescent="0.25">
      <c r="A35" s="24">
        <v>10</v>
      </c>
      <c r="B35" s="24" t="s">
        <v>41</v>
      </c>
      <c r="C35" s="24">
        <v>3</v>
      </c>
      <c r="D35" s="24">
        <v>0.8</v>
      </c>
      <c r="E35" s="24">
        <v>5</v>
      </c>
      <c r="F35" s="24">
        <v>14</v>
      </c>
      <c r="G35" s="24">
        <v>12</v>
      </c>
      <c r="H35" s="24">
        <v>38.6</v>
      </c>
      <c r="I35" s="24">
        <v>78</v>
      </c>
      <c r="J35" s="24">
        <v>463.72</v>
      </c>
      <c r="K35" s="24">
        <v>0</v>
      </c>
      <c r="L35" s="24">
        <v>0</v>
      </c>
      <c r="M35" s="24">
        <v>5</v>
      </c>
      <c r="N35" s="24">
        <v>22.84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15</v>
      </c>
      <c r="AB35" s="24">
        <v>39.4</v>
      </c>
      <c r="AC35" s="24">
        <v>88</v>
      </c>
      <c r="AD35" s="24">
        <v>500.56</v>
      </c>
    </row>
    <row r="36" spans="1:30" x14ac:dyDescent="0.25">
      <c r="A36" s="24">
        <v>11</v>
      </c>
      <c r="B36" s="24" t="s">
        <v>39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</row>
    <row r="37" spans="1:30" x14ac:dyDescent="0.25">
      <c r="A37" s="25" t="s">
        <v>104</v>
      </c>
      <c r="B37" s="25" t="s">
        <v>57</v>
      </c>
      <c r="C37" s="25">
        <v>317</v>
      </c>
      <c r="D37" s="25">
        <v>336.59</v>
      </c>
      <c r="E37" s="25">
        <v>626</v>
      </c>
      <c r="F37" s="25">
        <v>419.52</v>
      </c>
      <c r="G37" s="25">
        <v>10618</v>
      </c>
      <c r="H37" s="25">
        <v>7882.31</v>
      </c>
      <c r="I37" s="25">
        <v>18359</v>
      </c>
      <c r="J37" s="25">
        <v>10256.65</v>
      </c>
      <c r="K37" s="25">
        <v>60</v>
      </c>
      <c r="L37" s="25">
        <v>62.66</v>
      </c>
      <c r="M37" s="25">
        <v>59</v>
      </c>
      <c r="N37" s="25">
        <v>99</v>
      </c>
      <c r="O37" s="25">
        <v>32</v>
      </c>
      <c r="P37" s="25">
        <v>31.49</v>
      </c>
      <c r="Q37" s="25">
        <v>44</v>
      </c>
      <c r="R37" s="25">
        <v>27.7</v>
      </c>
      <c r="S37" s="25">
        <v>0</v>
      </c>
      <c r="T37" s="25">
        <v>0</v>
      </c>
      <c r="U37" s="25">
        <v>0</v>
      </c>
      <c r="V37" s="25">
        <v>0</v>
      </c>
      <c r="W37" s="25">
        <v>2</v>
      </c>
      <c r="X37" s="25">
        <v>1.7</v>
      </c>
      <c r="Y37" s="25">
        <v>7</v>
      </c>
      <c r="Z37" s="25">
        <v>8.74</v>
      </c>
      <c r="AA37" s="25">
        <v>11029</v>
      </c>
      <c r="AB37" s="25">
        <v>8314.75</v>
      </c>
      <c r="AC37" s="25">
        <v>19095</v>
      </c>
      <c r="AD37" s="25">
        <v>10811.61</v>
      </c>
    </row>
    <row r="38" spans="1:30" x14ac:dyDescent="0.25">
      <c r="A38" s="24">
        <v>1</v>
      </c>
      <c r="B38" s="24" t="s">
        <v>46</v>
      </c>
      <c r="C38" s="24">
        <v>0</v>
      </c>
      <c r="D38" s="24">
        <v>0</v>
      </c>
      <c r="E38" s="24">
        <v>0</v>
      </c>
      <c r="F38" s="24">
        <v>0</v>
      </c>
      <c r="G38" s="24">
        <v>14568</v>
      </c>
      <c r="H38" s="24">
        <v>36938.44</v>
      </c>
      <c r="I38" s="24">
        <v>39886</v>
      </c>
      <c r="J38" s="24">
        <v>67040.33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14568</v>
      </c>
      <c r="AB38" s="24">
        <v>36938.44</v>
      </c>
      <c r="AC38" s="24">
        <v>39886</v>
      </c>
      <c r="AD38" s="24">
        <v>67040.33</v>
      </c>
    </row>
    <row r="39" spans="1:30" x14ac:dyDescent="0.25">
      <c r="A39" s="25" t="s">
        <v>105</v>
      </c>
      <c r="B39" s="25" t="s">
        <v>57</v>
      </c>
      <c r="C39" s="25">
        <v>0</v>
      </c>
      <c r="D39" s="25">
        <v>0</v>
      </c>
      <c r="E39" s="25">
        <v>0</v>
      </c>
      <c r="F39" s="25">
        <v>0</v>
      </c>
      <c r="G39" s="25">
        <v>14568</v>
      </c>
      <c r="H39" s="25">
        <v>36938.44</v>
      </c>
      <c r="I39" s="25">
        <v>39886</v>
      </c>
      <c r="J39" s="25">
        <v>67040.33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14568</v>
      </c>
      <c r="AB39" s="25">
        <v>36938.44</v>
      </c>
      <c r="AC39" s="25">
        <v>39886</v>
      </c>
      <c r="AD39" s="25">
        <v>67040.33</v>
      </c>
    </row>
    <row r="40" spans="1:30" x14ac:dyDescent="0.25">
      <c r="A40" s="24">
        <v>1</v>
      </c>
      <c r="B40" s="24" t="s">
        <v>49</v>
      </c>
      <c r="C40" s="24">
        <v>0</v>
      </c>
      <c r="D40" s="24">
        <v>0</v>
      </c>
      <c r="E40" s="24">
        <v>0</v>
      </c>
      <c r="F40" s="24">
        <v>0</v>
      </c>
      <c r="G40" s="24">
        <v>36</v>
      </c>
      <c r="H40" s="24">
        <v>200.38</v>
      </c>
      <c r="I40" s="24">
        <v>1409</v>
      </c>
      <c r="J40" s="24">
        <v>4062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36</v>
      </c>
      <c r="AB40" s="24">
        <v>200.38</v>
      </c>
      <c r="AC40" s="24">
        <v>1409</v>
      </c>
      <c r="AD40" s="24">
        <v>4062</v>
      </c>
    </row>
    <row r="41" spans="1:30" x14ac:dyDescent="0.25">
      <c r="A41" s="24">
        <v>2</v>
      </c>
      <c r="B41" s="24" t="s">
        <v>48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</row>
    <row r="42" spans="1:30" x14ac:dyDescent="0.25">
      <c r="A42" s="24">
        <v>3</v>
      </c>
      <c r="B42" s="24" t="s">
        <v>50</v>
      </c>
      <c r="C42" s="24">
        <v>0</v>
      </c>
      <c r="D42" s="24">
        <v>0</v>
      </c>
      <c r="E42" s="24">
        <v>21</v>
      </c>
      <c r="F42" s="24">
        <v>7.21</v>
      </c>
      <c r="G42" s="24">
        <v>887</v>
      </c>
      <c r="H42" s="24">
        <v>472.49</v>
      </c>
      <c r="I42" s="24">
        <v>3391</v>
      </c>
      <c r="J42" s="24">
        <v>4957.17</v>
      </c>
      <c r="K42" s="24">
        <v>10</v>
      </c>
      <c r="L42" s="24">
        <v>23.1</v>
      </c>
      <c r="M42" s="24">
        <v>91</v>
      </c>
      <c r="N42" s="24">
        <v>102.29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897</v>
      </c>
      <c r="AB42" s="24">
        <v>495.59</v>
      </c>
      <c r="AC42" s="24">
        <v>3503</v>
      </c>
      <c r="AD42" s="24">
        <v>5066.67</v>
      </c>
    </row>
    <row r="43" spans="1:30" x14ac:dyDescent="0.25">
      <c r="A43" s="25" t="s">
        <v>109</v>
      </c>
      <c r="B43" s="25" t="s">
        <v>57</v>
      </c>
      <c r="C43" s="25">
        <v>1789</v>
      </c>
      <c r="D43" s="25">
        <v>7115.15</v>
      </c>
      <c r="E43" s="25">
        <v>6612</v>
      </c>
      <c r="F43" s="25">
        <v>16105.61</v>
      </c>
      <c r="G43" s="25">
        <v>45630</v>
      </c>
      <c r="H43" s="25">
        <v>131288.32000000001</v>
      </c>
      <c r="I43" s="25">
        <v>173485</v>
      </c>
      <c r="J43" s="25">
        <v>396497.99</v>
      </c>
      <c r="K43" s="25">
        <v>176</v>
      </c>
      <c r="L43" s="25">
        <v>433.6</v>
      </c>
      <c r="M43" s="25">
        <v>723</v>
      </c>
      <c r="N43" s="25">
        <v>4947.45</v>
      </c>
      <c r="O43" s="25">
        <v>65</v>
      </c>
      <c r="P43" s="25">
        <v>154.09</v>
      </c>
      <c r="Q43" s="25">
        <v>161</v>
      </c>
      <c r="R43" s="25">
        <v>374.15</v>
      </c>
      <c r="S43" s="25">
        <v>0</v>
      </c>
      <c r="T43" s="25">
        <v>0</v>
      </c>
      <c r="U43" s="25">
        <v>0</v>
      </c>
      <c r="V43" s="25">
        <v>0</v>
      </c>
      <c r="W43" s="25">
        <v>4</v>
      </c>
      <c r="X43" s="25">
        <v>23.7</v>
      </c>
      <c r="Y43" s="25">
        <v>29</v>
      </c>
      <c r="Z43" s="25">
        <v>191.52</v>
      </c>
      <c r="AA43" s="25">
        <v>47664</v>
      </c>
      <c r="AB43" s="25">
        <v>139014.85999999999</v>
      </c>
      <c r="AC43" s="25">
        <v>181010</v>
      </c>
      <c r="AD43" s="25">
        <v>418116.72</v>
      </c>
    </row>
    <row r="44" spans="1:30" ht="15" customHeight="1" x14ac:dyDescent="0.25"/>
  </sheetData>
  <mergeCells count="2">
    <mergeCell ref="A1:AD1"/>
    <mergeCell ref="A2:AD2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G11" sqref="G11"/>
    </sheetView>
  </sheetViews>
  <sheetFormatPr defaultRowHeight="15" x14ac:dyDescent="0.25"/>
  <cols>
    <col min="1" max="1" width="36.5703125" style="190" bestFit="1" customWidth="1"/>
    <col min="2" max="2" width="11.5703125" style="190" bestFit="1" customWidth="1"/>
    <col min="3" max="3" width="12.140625" style="190" bestFit="1" customWidth="1"/>
    <col min="4" max="4" width="10.5703125" style="190" bestFit="1" customWidth="1"/>
    <col min="5" max="5" width="12" style="190" bestFit="1" customWidth="1"/>
    <col min="6" max="6" width="20.7109375" style="190" customWidth="1"/>
    <col min="7" max="7" width="11" style="190" bestFit="1" customWidth="1"/>
    <col min="8" max="16384" width="9.140625" style="190"/>
  </cols>
  <sheetData>
    <row r="1" spans="1:12" x14ac:dyDescent="0.25">
      <c r="A1" s="406" t="s">
        <v>73</v>
      </c>
      <c r="B1" s="407"/>
      <c r="C1" s="407"/>
      <c r="D1" s="407"/>
      <c r="E1" s="407"/>
      <c r="F1" s="407"/>
      <c r="G1" s="407"/>
    </row>
    <row r="2" spans="1:12" x14ac:dyDescent="0.25">
      <c r="A2" s="408" t="s">
        <v>74</v>
      </c>
      <c r="B2" s="407"/>
      <c r="C2" s="407"/>
      <c r="D2" s="407"/>
      <c r="E2" s="407"/>
      <c r="F2" s="407"/>
      <c r="G2" s="407"/>
    </row>
    <row r="3" spans="1:12" s="213" customFormat="1" ht="30" x14ac:dyDescent="0.25">
      <c r="A3" s="212" t="s">
        <v>75</v>
      </c>
      <c r="B3" s="212" t="s">
        <v>76</v>
      </c>
      <c r="C3" s="212" t="s">
        <v>77</v>
      </c>
      <c r="D3" s="212" t="s">
        <v>78</v>
      </c>
      <c r="E3" s="212" t="s">
        <v>79</v>
      </c>
      <c r="F3" s="212" t="s">
        <v>80</v>
      </c>
      <c r="G3" s="212" t="s">
        <v>57</v>
      </c>
    </row>
    <row r="4" spans="1:12" x14ac:dyDescent="0.25">
      <c r="A4" s="179" t="s">
        <v>81</v>
      </c>
      <c r="B4" s="179">
        <v>204</v>
      </c>
      <c r="C4" s="179">
        <v>63</v>
      </c>
      <c r="D4" s="179">
        <v>94</v>
      </c>
      <c r="E4" s="179">
        <v>58</v>
      </c>
      <c r="F4" s="179">
        <v>3</v>
      </c>
      <c r="G4" s="179">
        <v>422</v>
      </c>
    </row>
    <row r="5" spans="1:12" x14ac:dyDescent="0.25">
      <c r="A5" s="179" t="s">
        <v>82</v>
      </c>
      <c r="B5" s="179">
        <v>1700002.53</v>
      </c>
      <c r="C5" s="179">
        <v>457478.15</v>
      </c>
      <c r="D5" s="179">
        <v>213625.97</v>
      </c>
      <c r="E5" s="179">
        <v>310785.78000000003</v>
      </c>
      <c r="F5" s="179">
        <v>0</v>
      </c>
      <c r="G5" s="179">
        <v>2681892.4300000002</v>
      </c>
    </row>
    <row r="6" spans="1:12" x14ac:dyDescent="0.25">
      <c r="A6" s="179" t="s">
        <v>83</v>
      </c>
      <c r="B6" s="179">
        <v>561072.57999999996</v>
      </c>
      <c r="C6" s="179">
        <v>86033.919999999998</v>
      </c>
      <c r="D6" s="179">
        <v>70284.3</v>
      </c>
      <c r="E6" s="179">
        <v>152344.24</v>
      </c>
      <c r="F6" s="179">
        <v>63261.03</v>
      </c>
      <c r="G6" s="179">
        <f>SUM(B6:F6)</f>
        <v>932996.07000000007</v>
      </c>
    </row>
    <row r="7" spans="1:12" x14ac:dyDescent="0.25">
      <c r="A7" s="179" t="s">
        <v>84</v>
      </c>
      <c r="B7" s="214">
        <f>B6/B5*100</f>
        <v>33.004220293719207</v>
      </c>
      <c r="C7" s="214">
        <f>C6/C5*100</f>
        <v>18.806126587685114</v>
      </c>
      <c r="D7" s="214">
        <f>D6/D5*100</f>
        <v>32.900634693431705</v>
      </c>
      <c r="E7" s="214">
        <f>E6/E5*100</f>
        <v>49.019051000338557</v>
      </c>
      <c r="F7" s="214">
        <v>100</v>
      </c>
      <c r="G7" s="214">
        <v>34.79</v>
      </c>
    </row>
    <row r="8" spans="1:12" x14ac:dyDescent="0.25">
      <c r="A8" s="179" t="s">
        <v>85</v>
      </c>
      <c r="B8" s="179">
        <v>193511.41</v>
      </c>
      <c r="C8" s="179">
        <v>24519.97</v>
      </c>
      <c r="D8" s="179">
        <v>45890.67</v>
      </c>
      <c r="E8" s="179">
        <v>138025.01999999999</v>
      </c>
      <c r="F8" s="179">
        <v>63261.03</v>
      </c>
      <c r="G8" s="179">
        <f>SUM(B8:F8)</f>
        <v>465208.1</v>
      </c>
    </row>
    <row r="9" spans="1:12" x14ac:dyDescent="0.25">
      <c r="A9" s="179" t="s">
        <v>86</v>
      </c>
      <c r="B9" s="214">
        <f>B8/B6*100</f>
        <v>34.489550353717163</v>
      </c>
      <c r="C9" s="214">
        <f t="shared" ref="C9:G9" si="0">C8/C6*100</f>
        <v>28.500351954205971</v>
      </c>
      <c r="D9" s="214">
        <f t="shared" si="0"/>
        <v>65.292917479437079</v>
      </c>
      <c r="E9" s="214">
        <f t="shared" si="0"/>
        <v>90.600747360057724</v>
      </c>
      <c r="F9" s="214">
        <f t="shared" si="0"/>
        <v>100</v>
      </c>
      <c r="G9" s="214">
        <f t="shared" si="0"/>
        <v>49.86174271880909</v>
      </c>
    </row>
    <row r="10" spans="1:12" x14ac:dyDescent="0.25">
      <c r="A10" s="179" t="s">
        <v>87</v>
      </c>
      <c r="B10" s="179">
        <v>53144.53</v>
      </c>
      <c r="C10" s="179">
        <v>3189.3</v>
      </c>
      <c r="D10" s="179">
        <v>13084.95</v>
      </c>
      <c r="E10" s="179">
        <v>116118.04</v>
      </c>
      <c r="F10" s="179">
        <v>46596.34</v>
      </c>
      <c r="G10" s="179">
        <v>232133.16</v>
      </c>
    </row>
    <row r="11" spans="1:12" x14ac:dyDescent="0.25">
      <c r="A11" s="179" t="s">
        <v>86</v>
      </c>
      <c r="B11" s="214">
        <f>B10/B6*100</f>
        <v>9.4719528086722757</v>
      </c>
      <c r="C11" s="214">
        <f t="shared" ref="C11:G11" si="1">C10/C6*100</f>
        <v>3.7070262519713162</v>
      </c>
      <c r="D11" s="214">
        <f t="shared" si="1"/>
        <v>18.617173394342693</v>
      </c>
      <c r="E11" s="214">
        <f t="shared" si="1"/>
        <v>76.220827252805876</v>
      </c>
      <c r="F11" s="214">
        <f t="shared" si="1"/>
        <v>73.657257872658718</v>
      </c>
      <c r="G11" s="214">
        <f t="shared" si="1"/>
        <v>24.880400621623195</v>
      </c>
    </row>
    <row r="12" spans="1:12" x14ac:dyDescent="0.25">
      <c r="A12" s="179" t="s">
        <v>88</v>
      </c>
      <c r="B12" s="179">
        <v>91153.76</v>
      </c>
      <c r="C12" s="179">
        <v>19629.04</v>
      </c>
      <c r="D12" s="179">
        <v>24883.91</v>
      </c>
      <c r="E12" s="179">
        <v>7878.69</v>
      </c>
      <c r="F12" s="179">
        <v>16664.71</v>
      </c>
      <c r="G12" s="179">
        <v>160210.10999999999</v>
      </c>
      <c r="L12" s="190">
        <v>0</v>
      </c>
    </row>
    <row r="13" spans="1:12" x14ac:dyDescent="0.25">
      <c r="A13" s="179" t="s">
        <v>86</v>
      </c>
      <c r="B13" s="214">
        <f>B12/B6*100</f>
        <v>16.246340179375725</v>
      </c>
      <c r="C13" s="214">
        <f t="shared" ref="C13:G13" si="2">C12/C6*100</f>
        <v>22.815466271907638</v>
      </c>
      <c r="D13" s="214">
        <f t="shared" si="2"/>
        <v>35.404649402498137</v>
      </c>
      <c r="E13" s="214">
        <f t="shared" si="2"/>
        <v>5.1716362889729206</v>
      </c>
      <c r="F13" s="214">
        <f t="shared" si="2"/>
        <v>26.342773742381365</v>
      </c>
      <c r="G13" s="214">
        <f t="shared" si="2"/>
        <v>17.171573938141023</v>
      </c>
    </row>
    <row r="14" spans="1:12" x14ac:dyDescent="0.25">
      <c r="A14" s="179" t="s">
        <v>89</v>
      </c>
      <c r="B14" s="179">
        <v>49209.24</v>
      </c>
      <c r="C14" s="179">
        <v>960.84</v>
      </c>
      <c r="D14" s="179">
        <v>7921.8</v>
      </c>
      <c r="E14" s="179">
        <v>14027.99</v>
      </c>
      <c r="F14" s="179">
        <v>0</v>
      </c>
      <c r="G14" s="179">
        <v>72119.87</v>
      </c>
    </row>
    <row r="15" spans="1:12" x14ac:dyDescent="0.25">
      <c r="A15" s="179" t="s">
        <v>86</v>
      </c>
      <c r="B15" s="214">
        <f>B14/B6*100</f>
        <v>8.7705658330335812</v>
      </c>
      <c r="C15" s="214">
        <f t="shared" ref="C15:G15" si="3">C14/C6*100</f>
        <v>1.1168153212128427</v>
      </c>
      <c r="D15" s="214">
        <f t="shared" si="3"/>
        <v>11.271080454667686</v>
      </c>
      <c r="E15" s="214">
        <f t="shared" si="3"/>
        <v>9.208086895835379</v>
      </c>
      <c r="F15" s="214">
        <f t="shared" si="3"/>
        <v>0</v>
      </c>
      <c r="G15" s="214">
        <f t="shared" si="3"/>
        <v>7.7299221635520912</v>
      </c>
    </row>
    <row r="16" spans="1:12" x14ac:dyDescent="0.25">
      <c r="A16" s="179" t="s">
        <v>90</v>
      </c>
      <c r="B16" s="179">
        <v>58</v>
      </c>
      <c r="C16" s="179">
        <v>83</v>
      </c>
      <c r="D16" s="179">
        <v>0</v>
      </c>
      <c r="E16" s="179">
        <v>36</v>
      </c>
      <c r="F16" s="179">
        <v>0</v>
      </c>
      <c r="G16" s="179">
        <v>52</v>
      </c>
    </row>
    <row r="17" spans="1:7" x14ac:dyDescent="0.25">
      <c r="A17" s="179" t="s">
        <v>91</v>
      </c>
      <c r="B17" s="179">
        <v>42</v>
      </c>
      <c r="C17" s="179">
        <v>17</v>
      </c>
      <c r="D17" s="179">
        <v>0</v>
      </c>
      <c r="E17" s="179">
        <v>64</v>
      </c>
      <c r="F17" s="179">
        <v>0</v>
      </c>
      <c r="G17" s="179">
        <v>48</v>
      </c>
    </row>
    <row r="18" spans="1:7" ht="15.75" x14ac:dyDescent="0.25">
      <c r="A18" s="409"/>
      <c r="B18" s="410"/>
      <c r="C18" s="410"/>
      <c r="D18" s="410"/>
      <c r="E18" s="410"/>
      <c r="F18" s="410"/>
      <c r="G18" s="410"/>
    </row>
    <row r="19" spans="1:7" x14ac:dyDescent="0.25">
      <c r="A19" s="411">
        <v>7</v>
      </c>
      <c r="B19" s="410"/>
      <c r="C19" s="410"/>
      <c r="D19" s="410"/>
      <c r="E19" s="410"/>
      <c r="F19" s="410"/>
      <c r="G19" s="410"/>
    </row>
    <row r="20" spans="1:7" x14ac:dyDescent="0.25">
      <c r="A20" s="215"/>
      <c r="B20" s="215"/>
      <c r="C20" s="215"/>
      <c r="D20" s="215"/>
      <c r="E20" s="215"/>
      <c r="F20" s="215"/>
      <c r="G20" s="215"/>
    </row>
    <row r="21" spans="1:7" x14ac:dyDescent="0.25">
      <c r="A21" s="216"/>
      <c r="B21" s="216"/>
      <c r="C21" s="216"/>
      <c r="D21" s="216"/>
      <c r="E21" s="216"/>
      <c r="F21" s="216"/>
      <c r="G21" s="216"/>
    </row>
    <row r="22" spans="1:7" x14ac:dyDescent="0.25">
      <c r="A22" s="216"/>
      <c r="B22" s="216"/>
      <c r="C22" s="216"/>
      <c r="D22" s="216"/>
      <c r="E22" s="216"/>
      <c r="F22" s="216"/>
      <c r="G22" s="216"/>
    </row>
    <row r="23" spans="1:7" x14ac:dyDescent="0.25">
      <c r="A23" s="216"/>
      <c r="B23" s="216"/>
      <c r="C23" s="216"/>
      <c r="D23" s="216"/>
      <c r="E23" s="216"/>
      <c r="F23" s="216"/>
      <c r="G23" s="216"/>
    </row>
    <row r="24" spans="1:7" x14ac:dyDescent="0.25">
      <c r="A24" s="216"/>
      <c r="B24" s="216"/>
      <c r="C24" s="216"/>
      <c r="D24" s="216"/>
      <c r="E24" s="216"/>
      <c r="F24" s="216"/>
      <c r="G24" s="216"/>
    </row>
    <row r="25" spans="1:7" x14ac:dyDescent="0.25">
      <c r="A25" s="216"/>
      <c r="B25" s="216"/>
      <c r="C25" s="216"/>
      <c r="D25" s="216"/>
      <c r="E25" s="216"/>
      <c r="F25" s="216"/>
      <c r="G25" s="216"/>
    </row>
    <row r="26" spans="1:7" x14ac:dyDescent="0.25">
      <c r="A26" s="216"/>
      <c r="B26" s="216"/>
      <c r="C26" s="216"/>
      <c r="D26" s="216"/>
      <c r="E26" s="216"/>
      <c r="F26" s="216"/>
      <c r="G26" s="216"/>
    </row>
    <row r="27" spans="1:7" x14ac:dyDescent="0.25">
      <c r="A27" s="216"/>
      <c r="B27" s="216"/>
      <c r="C27" s="216"/>
      <c r="D27" s="216"/>
      <c r="E27" s="216"/>
      <c r="F27" s="216"/>
      <c r="G27" s="216"/>
    </row>
    <row r="28" spans="1:7" x14ac:dyDescent="0.25">
      <c r="A28" s="216"/>
      <c r="B28" s="216"/>
      <c r="C28" s="216"/>
      <c r="D28" s="216"/>
      <c r="E28" s="216"/>
      <c r="F28" s="216"/>
      <c r="G28" s="216"/>
    </row>
    <row r="29" spans="1:7" x14ac:dyDescent="0.25">
      <c r="A29" s="216"/>
      <c r="B29" s="216"/>
      <c r="C29" s="216"/>
      <c r="D29" s="216"/>
      <c r="E29" s="216"/>
      <c r="F29" s="216"/>
      <c r="G29" s="216"/>
    </row>
    <row r="30" spans="1:7" x14ac:dyDescent="0.25">
      <c r="A30" s="216"/>
      <c r="B30" s="216"/>
      <c r="C30" s="216"/>
      <c r="D30" s="216"/>
      <c r="E30" s="216"/>
      <c r="F30" s="216"/>
      <c r="G30" s="216"/>
    </row>
    <row r="31" spans="1:7" x14ac:dyDescent="0.25">
      <c r="A31" s="216"/>
      <c r="B31" s="216"/>
      <c r="C31" s="216"/>
      <c r="D31" s="216"/>
      <c r="E31" s="216"/>
      <c r="F31" s="216"/>
      <c r="G31" s="216"/>
    </row>
    <row r="32" spans="1:7" x14ac:dyDescent="0.25">
      <c r="A32" s="216"/>
      <c r="B32" s="216"/>
      <c r="C32" s="216"/>
      <c r="D32" s="216"/>
      <c r="E32" s="216"/>
      <c r="F32" s="216"/>
      <c r="G32" s="216"/>
    </row>
    <row r="33" spans="1:7" x14ac:dyDescent="0.25">
      <c r="A33" s="216"/>
      <c r="B33" s="216"/>
      <c r="C33" s="216"/>
      <c r="D33" s="216"/>
      <c r="E33" s="216"/>
      <c r="F33" s="216"/>
      <c r="G33" s="216"/>
    </row>
    <row r="34" spans="1:7" x14ac:dyDescent="0.25">
      <c r="A34" s="216"/>
      <c r="B34" s="216"/>
      <c r="C34" s="216"/>
      <c r="D34" s="216"/>
      <c r="E34" s="216"/>
      <c r="F34" s="216"/>
      <c r="G34" s="216"/>
    </row>
    <row r="35" spans="1:7" x14ac:dyDescent="0.25">
      <c r="A35" s="144"/>
      <c r="B35" s="144"/>
      <c r="C35" s="144"/>
      <c r="D35" s="144"/>
      <c r="E35" s="144"/>
      <c r="F35" s="144"/>
      <c r="G35" s="144"/>
    </row>
    <row r="36" spans="1:7" x14ac:dyDescent="0.25">
      <c r="A36" s="144"/>
      <c r="B36" s="144"/>
      <c r="C36" s="144"/>
      <c r="D36" s="144"/>
      <c r="E36" s="144"/>
      <c r="F36" s="144"/>
      <c r="G36" s="144"/>
    </row>
  </sheetData>
  <mergeCells count="4">
    <mergeCell ref="A1:G1"/>
    <mergeCell ref="A2:G2"/>
    <mergeCell ref="A18:G18"/>
    <mergeCell ref="A19:G19"/>
  </mergeCells>
  <pageMargins left="0.7" right="0.7" top="0.75" bottom="0.75" header="0.3" footer="0.3"/>
  <pageSetup scale="95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G15" sqref="G15"/>
    </sheetView>
  </sheetViews>
  <sheetFormatPr defaultColWidth="9.5703125" defaultRowHeight="15" x14ac:dyDescent="0.25"/>
  <cols>
    <col min="1" max="1" width="7.7109375" customWidth="1"/>
    <col min="2" max="2" width="7" customWidth="1"/>
  </cols>
  <sheetData>
    <row r="1" spans="1:11" ht="15.75" customHeight="1" x14ac:dyDescent="0.25">
      <c r="A1" s="412" t="s">
        <v>336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15.75" customHeight="1" x14ac:dyDescent="0.25">
      <c r="A2" s="412" t="s">
        <v>337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s="54" customFormat="1" ht="45" x14ac:dyDescent="0.25">
      <c r="A3" s="17" t="s">
        <v>93</v>
      </c>
      <c r="B3" s="17" t="s">
        <v>2</v>
      </c>
      <c r="C3" s="17" t="s">
        <v>185</v>
      </c>
      <c r="D3" s="17" t="s">
        <v>338</v>
      </c>
      <c r="E3" s="17" t="s">
        <v>177</v>
      </c>
      <c r="F3" s="17" t="s">
        <v>339</v>
      </c>
      <c r="G3" s="17" t="s">
        <v>179</v>
      </c>
      <c r="H3" s="17" t="s">
        <v>340</v>
      </c>
      <c r="I3" s="17" t="s">
        <v>341</v>
      </c>
      <c r="J3" s="17" t="s">
        <v>342</v>
      </c>
      <c r="K3" s="17" t="s">
        <v>343</v>
      </c>
    </row>
    <row r="4" spans="1:11" x14ac:dyDescent="0.25">
      <c r="A4" s="19">
        <v>1</v>
      </c>
      <c r="B4" s="19" t="s">
        <v>12</v>
      </c>
      <c r="C4" s="19">
        <v>6</v>
      </c>
      <c r="D4" s="19">
        <v>2</v>
      </c>
      <c r="E4" s="19">
        <v>4.8</v>
      </c>
      <c r="F4" s="19">
        <v>2</v>
      </c>
      <c r="G4" s="19">
        <v>1.8</v>
      </c>
      <c r="H4" s="19">
        <v>12</v>
      </c>
      <c r="I4" s="19">
        <v>19.02</v>
      </c>
      <c r="J4" s="19">
        <v>3</v>
      </c>
      <c r="K4" s="19">
        <v>7.89</v>
      </c>
    </row>
    <row r="5" spans="1:11" x14ac:dyDescent="0.25">
      <c r="A5" s="19">
        <v>2</v>
      </c>
      <c r="B5" s="19" t="s">
        <v>13</v>
      </c>
      <c r="C5" s="19">
        <v>4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</row>
    <row r="6" spans="1:11" x14ac:dyDescent="0.25">
      <c r="A6" s="19">
        <v>3</v>
      </c>
      <c r="B6" s="19" t="s">
        <v>14</v>
      </c>
      <c r="C6" s="19">
        <v>16</v>
      </c>
      <c r="D6" s="19">
        <v>51</v>
      </c>
      <c r="E6" s="19">
        <v>162.47</v>
      </c>
      <c r="F6" s="19">
        <v>0</v>
      </c>
      <c r="G6" s="19"/>
      <c r="H6" s="19">
        <v>0</v>
      </c>
      <c r="I6" s="19">
        <v>0</v>
      </c>
      <c r="J6" s="19">
        <v>0</v>
      </c>
      <c r="K6" s="19">
        <v>0</v>
      </c>
    </row>
    <row r="7" spans="1:11" x14ac:dyDescent="0.25">
      <c r="A7" s="19">
        <v>4</v>
      </c>
      <c r="B7" s="19" t="s">
        <v>15</v>
      </c>
      <c r="C7" s="19">
        <v>13</v>
      </c>
      <c r="D7" s="19">
        <v>9</v>
      </c>
      <c r="E7" s="19">
        <v>8.2100000000000009</v>
      </c>
      <c r="F7" s="19">
        <v>9</v>
      </c>
      <c r="G7" s="19">
        <v>4</v>
      </c>
      <c r="H7" s="19">
        <v>29</v>
      </c>
      <c r="I7" s="19">
        <v>92.5</v>
      </c>
      <c r="J7" s="19">
        <v>3</v>
      </c>
      <c r="K7" s="19">
        <v>7.32</v>
      </c>
    </row>
    <row r="8" spans="1:11" x14ac:dyDescent="0.25">
      <c r="A8" s="19">
        <v>5</v>
      </c>
      <c r="B8" s="19" t="s">
        <v>16</v>
      </c>
      <c r="C8" s="19">
        <v>4</v>
      </c>
      <c r="D8" s="19">
        <v>0</v>
      </c>
      <c r="E8" s="19">
        <v>0</v>
      </c>
      <c r="F8" s="19">
        <v>0</v>
      </c>
      <c r="G8" s="19">
        <v>0</v>
      </c>
      <c r="H8" s="19">
        <v>1</v>
      </c>
      <c r="I8" s="19">
        <v>2.36</v>
      </c>
      <c r="J8" s="19">
        <v>0</v>
      </c>
      <c r="K8" s="19">
        <v>0</v>
      </c>
    </row>
    <row r="9" spans="1:11" x14ac:dyDescent="0.25">
      <c r="A9" s="19">
        <v>6</v>
      </c>
      <c r="B9" s="19" t="s">
        <v>17</v>
      </c>
      <c r="C9" s="19">
        <v>28</v>
      </c>
      <c r="D9" s="19">
        <v>90</v>
      </c>
      <c r="E9" s="19">
        <v>119.22</v>
      </c>
      <c r="F9" s="19">
        <v>90</v>
      </c>
      <c r="G9" s="19">
        <v>119.22</v>
      </c>
      <c r="H9" s="19">
        <v>158</v>
      </c>
      <c r="I9" s="19">
        <v>507.29</v>
      </c>
      <c r="J9" s="19">
        <v>2</v>
      </c>
      <c r="K9" s="19">
        <v>4.0199999999999996</v>
      </c>
    </row>
    <row r="10" spans="1:11" x14ac:dyDescent="0.25">
      <c r="A10" s="19">
        <v>7</v>
      </c>
      <c r="B10" s="19" t="s">
        <v>18</v>
      </c>
      <c r="C10" s="19">
        <v>29</v>
      </c>
      <c r="D10" s="19">
        <v>0</v>
      </c>
      <c r="E10" s="19">
        <v>12.32</v>
      </c>
      <c r="F10" s="19">
        <v>0</v>
      </c>
      <c r="G10" s="19">
        <v>12.32</v>
      </c>
      <c r="H10" s="19">
        <v>70</v>
      </c>
      <c r="I10" s="19">
        <v>304.29000000000002</v>
      </c>
      <c r="J10" s="19">
        <v>8</v>
      </c>
      <c r="K10" s="19">
        <v>10.41</v>
      </c>
    </row>
    <row r="11" spans="1:11" x14ac:dyDescent="0.25">
      <c r="A11" s="19">
        <v>8</v>
      </c>
      <c r="B11" s="19" t="s">
        <v>19</v>
      </c>
      <c r="C11" s="19">
        <v>4</v>
      </c>
      <c r="D11" s="19">
        <v>0</v>
      </c>
      <c r="E11" s="19">
        <v>0</v>
      </c>
      <c r="F11" s="19">
        <v>0</v>
      </c>
      <c r="G11" s="19">
        <v>0</v>
      </c>
      <c r="H11" s="19">
        <v>2</v>
      </c>
      <c r="I11" s="19">
        <v>13.85</v>
      </c>
      <c r="J11" s="19">
        <v>0</v>
      </c>
      <c r="K11" s="19">
        <v>0</v>
      </c>
    </row>
    <row r="12" spans="1:11" x14ac:dyDescent="0.25">
      <c r="A12" s="19">
        <v>9</v>
      </c>
      <c r="B12" s="19" t="s">
        <v>20</v>
      </c>
      <c r="C12" s="19">
        <v>6</v>
      </c>
      <c r="D12" s="19">
        <v>1</v>
      </c>
      <c r="E12" s="19">
        <v>14.18</v>
      </c>
      <c r="F12" s="19">
        <v>1</v>
      </c>
      <c r="G12" s="19">
        <v>3.83</v>
      </c>
      <c r="H12" s="19">
        <v>15</v>
      </c>
      <c r="I12" s="19">
        <v>48.95</v>
      </c>
      <c r="J12" s="19">
        <v>1</v>
      </c>
      <c r="K12" s="19">
        <v>4.16</v>
      </c>
    </row>
    <row r="13" spans="1:11" x14ac:dyDescent="0.25">
      <c r="A13" s="19">
        <v>10</v>
      </c>
      <c r="B13" s="19" t="s">
        <v>21</v>
      </c>
      <c r="C13" s="19">
        <v>5</v>
      </c>
      <c r="D13" s="19">
        <v>0</v>
      </c>
      <c r="E13" s="19">
        <v>0</v>
      </c>
      <c r="F13" s="19">
        <v>0</v>
      </c>
      <c r="G13" s="19">
        <v>0</v>
      </c>
      <c r="H13" s="19">
        <v>3</v>
      </c>
      <c r="I13" s="19">
        <v>8.11</v>
      </c>
      <c r="J13" s="19">
        <v>1</v>
      </c>
      <c r="K13" s="19">
        <v>3.6</v>
      </c>
    </row>
    <row r="14" spans="1:11" x14ac:dyDescent="0.25">
      <c r="A14" s="19">
        <v>11</v>
      </c>
      <c r="B14" s="19" t="s">
        <v>22</v>
      </c>
      <c r="C14" s="19">
        <v>12</v>
      </c>
      <c r="D14" s="19">
        <v>0</v>
      </c>
      <c r="E14" s="19">
        <v>0</v>
      </c>
      <c r="F14" s="19">
        <v>0</v>
      </c>
      <c r="G14" s="19">
        <v>0</v>
      </c>
      <c r="H14" s="19">
        <v>11</v>
      </c>
      <c r="I14" s="19">
        <v>25.99</v>
      </c>
      <c r="J14" s="19">
        <v>0</v>
      </c>
      <c r="K14" s="19">
        <v>0</v>
      </c>
    </row>
    <row r="15" spans="1:11" x14ac:dyDescent="0.25">
      <c r="A15" s="19">
        <v>12</v>
      </c>
      <c r="B15" s="19" t="s">
        <v>23</v>
      </c>
      <c r="C15" s="19">
        <v>4</v>
      </c>
      <c r="D15" s="19">
        <v>0</v>
      </c>
      <c r="E15" s="19">
        <v>0</v>
      </c>
      <c r="F15" s="19">
        <v>0</v>
      </c>
      <c r="G15" s="19">
        <v>0</v>
      </c>
      <c r="H15" s="19">
        <v>11</v>
      </c>
      <c r="I15" s="19">
        <v>41.1</v>
      </c>
      <c r="J15" s="19">
        <v>2</v>
      </c>
      <c r="K15" s="19">
        <v>7.59</v>
      </c>
    </row>
    <row r="16" spans="1:11" x14ac:dyDescent="0.25">
      <c r="A16" s="19">
        <v>13</v>
      </c>
      <c r="B16" s="19" t="s">
        <v>24</v>
      </c>
      <c r="C16" s="19">
        <v>33</v>
      </c>
      <c r="D16" s="19">
        <v>12</v>
      </c>
      <c r="E16" s="19">
        <v>18.62</v>
      </c>
      <c r="F16" s="19">
        <v>12</v>
      </c>
      <c r="G16" s="19">
        <v>18.62</v>
      </c>
      <c r="H16" s="19">
        <v>202</v>
      </c>
      <c r="I16" s="19">
        <v>882.26</v>
      </c>
      <c r="J16" s="19">
        <v>5</v>
      </c>
      <c r="K16" s="19">
        <v>12.48</v>
      </c>
    </row>
    <row r="17" spans="1:11" x14ac:dyDescent="0.25">
      <c r="A17" s="19">
        <v>14</v>
      </c>
      <c r="B17" s="19" t="s">
        <v>25</v>
      </c>
      <c r="C17" s="19">
        <v>4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9">
        <v>15</v>
      </c>
      <c r="B18" s="19" t="s">
        <v>26</v>
      </c>
      <c r="C18" s="19">
        <v>316</v>
      </c>
      <c r="D18" s="19">
        <v>1015</v>
      </c>
      <c r="E18" s="19">
        <v>2041.42</v>
      </c>
      <c r="F18" s="19">
        <v>1015</v>
      </c>
      <c r="G18" s="19">
        <v>1761</v>
      </c>
      <c r="H18" s="19">
        <v>2246</v>
      </c>
      <c r="I18" s="19">
        <v>6549</v>
      </c>
      <c r="J18" s="19">
        <v>55</v>
      </c>
      <c r="K18" s="19">
        <v>182.82</v>
      </c>
    </row>
    <row r="19" spans="1:11" x14ac:dyDescent="0.25">
      <c r="A19" s="19">
        <v>16</v>
      </c>
      <c r="B19" s="19" t="s">
        <v>27</v>
      </c>
      <c r="C19" s="19">
        <v>15</v>
      </c>
      <c r="D19" s="19">
        <v>0</v>
      </c>
      <c r="E19" s="19">
        <v>0</v>
      </c>
      <c r="F19" s="19">
        <v>0</v>
      </c>
      <c r="G19" s="19">
        <v>0</v>
      </c>
      <c r="H19" s="19">
        <v>42</v>
      </c>
      <c r="I19" s="19">
        <v>90.92</v>
      </c>
      <c r="J19" s="19">
        <v>10</v>
      </c>
      <c r="K19" s="19">
        <v>25.12</v>
      </c>
    </row>
    <row r="20" spans="1:11" x14ac:dyDescent="0.25">
      <c r="A20" s="19">
        <v>17</v>
      </c>
      <c r="B20" s="19" t="s">
        <v>28</v>
      </c>
      <c r="C20" s="19">
        <v>43</v>
      </c>
      <c r="D20" s="19">
        <v>0</v>
      </c>
      <c r="E20" s="19">
        <v>0</v>
      </c>
      <c r="F20" s="19">
        <v>0</v>
      </c>
      <c r="G20" s="19">
        <v>0</v>
      </c>
      <c r="H20" s="19">
        <v>25</v>
      </c>
      <c r="I20" s="19">
        <v>122.33</v>
      </c>
      <c r="J20" s="19">
        <v>2</v>
      </c>
      <c r="K20" s="19">
        <v>3.95</v>
      </c>
    </row>
    <row r="21" spans="1:11" x14ac:dyDescent="0.25">
      <c r="A21" s="19">
        <v>18</v>
      </c>
      <c r="B21" s="19" t="s">
        <v>29</v>
      </c>
      <c r="C21" s="19">
        <v>28</v>
      </c>
      <c r="D21" s="19">
        <v>41</v>
      </c>
      <c r="E21" s="19">
        <v>97.36</v>
      </c>
      <c r="F21" s="19">
        <v>8</v>
      </c>
      <c r="G21" s="19">
        <v>8.07</v>
      </c>
      <c r="H21" s="19">
        <v>33</v>
      </c>
      <c r="I21" s="19">
        <v>89.3</v>
      </c>
      <c r="J21" s="19">
        <v>3</v>
      </c>
      <c r="K21" s="19">
        <v>11.22</v>
      </c>
    </row>
    <row r="22" spans="1:11" x14ac:dyDescent="0.25">
      <c r="A22" s="19">
        <v>19</v>
      </c>
      <c r="B22" s="19" t="s">
        <v>30</v>
      </c>
      <c r="C22" s="19">
        <v>16</v>
      </c>
      <c r="D22" s="19">
        <v>4</v>
      </c>
      <c r="E22" s="19">
        <v>18.45</v>
      </c>
      <c r="F22" s="19">
        <v>4</v>
      </c>
      <c r="G22" s="19">
        <v>4.18</v>
      </c>
      <c r="H22" s="19">
        <v>61</v>
      </c>
      <c r="I22" s="19">
        <v>186.05</v>
      </c>
      <c r="J22" s="19">
        <v>0</v>
      </c>
      <c r="K22" s="19">
        <v>0</v>
      </c>
    </row>
    <row r="23" spans="1:11" x14ac:dyDescent="0.25">
      <c r="A23" s="19">
        <v>20</v>
      </c>
      <c r="B23" s="19" t="s">
        <v>31</v>
      </c>
      <c r="C23" s="19">
        <v>13</v>
      </c>
      <c r="D23" s="19">
        <v>80</v>
      </c>
      <c r="E23" s="19">
        <v>200.27</v>
      </c>
      <c r="F23" s="19">
        <v>80</v>
      </c>
      <c r="G23" s="19">
        <v>200.27</v>
      </c>
      <c r="H23" s="19">
        <v>80</v>
      </c>
      <c r="I23" s="19">
        <v>200.27</v>
      </c>
      <c r="J23" s="19">
        <v>0</v>
      </c>
      <c r="K23" s="19">
        <v>0</v>
      </c>
    </row>
    <row r="24" spans="1:11" x14ac:dyDescent="0.25">
      <c r="A24" s="19">
        <v>21</v>
      </c>
      <c r="B24" s="19" t="s">
        <v>32</v>
      </c>
      <c r="C24" s="19">
        <v>5</v>
      </c>
      <c r="D24" s="19">
        <v>0</v>
      </c>
      <c r="E24" s="19">
        <v>0</v>
      </c>
      <c r="F24" s="19">
        <v>0</v>
      </c>
      <c r="G24" s="19">
        <v>0</v>
      </c>
      <c r="H24" s="19">
        <v>7</v>
      </c>
      <c r="I24" s="19">
        <v>16</v>
      </c>
      <c r="J24" s="19">
        <v>0</v>
      </c>
      <c r="K24" s="19">
        <v>0</v>
      </c>
    </row>
    <row r="25" spans="1:11" x14ac:dyDescent="0.25">
      <c r="A25" s="105" t="s">
        <v>103</v>
      </c>
      <c r="B25" s="105" t="s">
        <v>57</v>
      </c>
      <c r="C25" s="105">
        <v>604</v>
      </c>
      <c r="D25" s="105">
        <v>1305</v>
      </c>
      <c r="E25" s="105">
        <v>2697.32</v>
      </c>
      <c r="F25" s="105">
        <v>1221</v>
      </c>
      <c r="G25" s="105">
        <v>2133.31</v>
      </c>
      <c r="H25" s="105">
        <v>3008</v>
      </c>
      <c r="I25" s="105">
        <v>9199.59</v>
      </c>
      <c r="J25" s="105">
        <v>95</v>
      </c>
      <c r="K25" s="105">
        <v>280.58</v>
      </c>
    </row>
    <row r="26" spans="1:11" x14ac:dyDescent="0.25">
      <c r="A26" s="24">
        <v>1</v>
      </c>
      <c r="B26" s="24" t="s">
        <v>34</v>
      </c>
      <c r="C26" s="24">
        <v>47</v>
      </c>
      <c r="D26" s="24">
        <v>0</v>
      </c>
      <c r="E26" s="24">
        <v>0</v>
      </c>
      <c r="F26" s="24">
        <v>0</v>
      </c>
      <c r="G26" s="24">
        <v>0</v>
      </c>
      <c r="H26" s="24">
        <v>5</v>
      </c>
      <c r="I26" s="24">
        <v>10.27</v>
      </c>
      <c r="J26" s="24">
        <v>0</v>
      </c>
      <c r="K26" s="24">
        <v>0</v>
      </c>
    </row>
    <row r="27" spans="1:11" x14ac:dyDescent="0.25">
      <c r="A27" s="24">
        <v>2</v>
      </c>
      <c r="B27" s="24" t="s">
        <v>35</v>
      </c>
      <c r="C27" s="24">
        <v>7</v>
      </c>
      <c r="D27" s="24">
        <v>0</v>
      </c>
      <c r="E27" s="24">
        <v>0</v>
      </c>
      <c r="F27" s="24">
        <v>0</v>
      </c>
      <c r="G27" s="24">
        <v>0</v>
      </c>
      <c r="H27" s="24">
        <v>1</v>
      </c>
      <c r="I27" s="24">
        <v>4.95</v>
      </c>
      <c r="J27" s="24">
        <v>0</v>
      </c>
      <c r="K27" s="24">
        <v>0</v>
      </c>
    </row>
    <row r="28" spans="1:11" x14ac:dyDescent="0.25">
      <c r="A28" s="24">
        <v>3</v>
      </c>
      <c r="B28" s="24" t="s">
        <v>36</v>
      </c>
      <c r="C28" s="24">
        <v>24</v>
      </c>
      <c r="D28" s="24">
        <v>0</v>
      </c>
      <c r="E28" s="24">
        <v>0</v>
      </c>
      <c r="F28" s="24">
        <v>0</v>
      </c>
      <c r="G28" s="24"/>
      <c r="H28" s="24">
        <v>0</v>
      </c>
      <c r="I28" s="24">
        <v>0</v>
      </c>
      <c r="J28" s="24">
        <v>0</v>
      </c>
      <c r="K28" s="24">
        <v>0</v>
      </c>
    </row>
    <row r="29" spans="1:11" x14ac:dyDescent="0.25">
      <c r="A29" s="24">
        <v>4</v>
      </c>
      <c r="B29" s="24" t="s">
        <v>38</v>
      </c>
      <c r="C29" s="24">
        <v>6</v>
      </c>
      <c r="D29" s="24">
        <v>0</v>
      </c>
      <c r="E29" s="24">
        <v>0</v>
      </c>
      <c r="F29" s="24">
        <v>0</v>
      </c>
      <c r="G29" s="24">
        <v>0</v>
      </c>
      <c r="H29" s="24">
        <v>29</v>
      </c>
      <c r="I29" s="24">
        <v>42.4</v>
      </c>
      <c r="J29" s="24">
        <v>0</v>
      </c>
      <c r="K29" s="24">
        <v>0</v>
      </c>
    </row>
    <row r="30" spans="1:11" x14ac:dyDescent="0.25">
      <c r="A30" s="24">
        <v>5</v>
      </c>
      <c r="B30" s="24" t="s">
        <v>39</v>
      </c>
      <c r="C30" s="24">
        <v>23</v>
      </c>
      <c r="D30" s="24">
        <v>0</v>
      </c>
      <c r="E30" s="24">
        <v>0</v>
      </c>
      <c r="F30" s="24">
        <v>0</v>
      </c>
      <c r="G30" s="24"/>
      <c r="H30" s="24">
        <v>0</v>
      </c>
      <c r="I30" s="24">
        <v>0</v>
      </c>
      <c r="J30" s="24">
        <v>0</v>
      </c>
      <c r="K30" s="24">
        <v>0</v>
      </c>
    </row>
    <row r="31" spans="1:11" x14ac:dyDescent="0.25">
      <c r="A31" s="24">
        <v>6</v>
      </c>
      <c r="B31" s="24" t="s">
        <v>40</v>
      </c>
      <c r="C31" s="24">
        <v>4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</row>
    <row r="32" spans="1:11" x14ac:dyDescent="0.25">
      <c r="A32" s="24">
        <v>7</v>
      </c>
      <c r="B32" s="24" t="s">
        <v>41</v>
      </c>
      <c r="C32" s="24">
        <v>4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</row>
    <row r="33" spans="1:11" ht="30" x14ac:dyDescent="0.25">
      <c r="A33" s="24">
        <v>8</v>
      </c>
      <c r="B33" s="24" t="s">
        <v>42</v>
      </c>
      <c r="C33" s="24">
        <v>4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</row>
    <row r="34" spans="1:11" x14ac:dyDescent="0.25">
      <c r="A34" s="24">
        <v>9</v>
      </c>
      <c r="B34" s="24" t="s">
        <v>43</v>
      </c>
      <c r="C34" s="24">
        <v>4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</row>
    <row r="35" spans="1:11" x14ac:dyDescent="0.25">
      <c r="A35" s="24">
        <v>10</v>
      </c>
      <c r="B35" s="24" t="s">
        <v>44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</row>
    <row r="36" spans="1:11" x14ac:dyDescent="0.25">
      <c r="A36" s="25" t="s">
        <v>104</v>
      </c>
      <c r="B36" s="25" t="s">
        <v>57</v>
      </c>
      <c r="C36" s="25">
        <v>123</v>
      </c>
      <c r="D36" s="25">
        <v>0</v>
      </c>
      <c r="E36" s="25">
        <v>0</v>
      </c>
      <c r="F36" s="25">
        <v>0</v>
      </c>
      <c r="G36" s="25">
        <v>0</v>
      </c>
      <c r="H36" s="25">
        <v>35</v>
      </c>
      <c r="I36" s="25">
        <v>57.62</v>
      </c>
      <c r="J36" s="25">
        <v>0</v>
      </c>
      <c r="K36" s="25">
        <v>0</v>
      </c>
    </row>
    <row r="37" spans="1:11" x14ac:dyDescent="0.25">
      <c r="A37" s="19">
        <v>1</v>
      </c>
      <c r="B37" s="19" t="s">
        <v>46</v>
      </c>
      <c r="C37" s="19">
        <v>285</v>
      </c>
      <c r="D37" s="19">
        <v>5</v>
      </c>
      <c r="E37" s="19">
        <v>17.18</v>
      </c>
      <c r="F37" s="19">
        <v>5</v>
      </c>
      <c r="G37" s="19">
        <v>3.47</v>
      </c>
      <c r="H37" s="19">
        <v>371</v>
      </c>
      <c r="I37" s="19">
        <v>713.69</v>
      </c>
      <c r="J37" s="19">
        <v>20</v>
      </c>
      <c r="K37" s="19">
        <v>30.37</v>
      </c>
    </row>
    <row r="38" spans="1:11" x14ac:dyDescent="0.25">
      <c r="A38" s="105" t="s">
        <v>105</v>
      </c>
      <c r="B38" s="105" t="s">
        <v>57</v>
      </c>
      <c r="C38" s="105">
        <v>285</v>
      </c>
      <c r="D38" s="105">
        <v>5</v>
      </c>
      <c r="E38" s="105">
        <v>17.18</v>
      </c>
      <c r="F38" s="105">
        <v>5</v>
      </c>
      <c r="G38" s="105">
        <v>3.47</v>
      </c>
      <c r="H38" s="105">
        <v>371</v>
      </c>
      <c r="I38" s="105">
        <v>713.69</v>
      </c>
      <c r="J38" s="105">
        <v>20</v>
      </c>
      <c r="K38" s="105">
        <v>30.37</v>
      </c>
    </row>
    <row r="39" spans="1:11" x14ac:dyDescent="0.25">
      <c r="A39" s="19">
        <v>1</v>
      </c>
      <c r="B39" s="19" t="s">
        <v>48</v>
      </c>
      <c r="C39" s="19">
        <v>157</v>
      </c>
      <c r="D39" s="19">
        <v>2</v>
      </c>
      <c r="E39" s="19">
        <v>4.7699999999999996</v>
      </c>
      <c r="F39" s="19">
        <v>2</v>
      </c>
      <c r="G39" s="19">
        <v>4.7699999999999996</v>
      </c>
      <c r="H39" s="19">
        <v>185</v>
      </c>
      <c r="I39" s="19">
        <v>378.94</v>
      </c>
      <c r="J39" s="19">
        <v>0</v>
      </c>
      <c r="K39" s="19">
        <v>85.9</v>
      </c>
    </row>
    <row r="40" spans="1:11" x14ac:dyDescent="0.25">
      <c r="A40" s="19">
        <v>2</v>
      </c>
      <c r="B40" s="19" t="s">
        <v>49</v>
      </c>
      <c r="C40" s="19">
        <v>6</v>
      </c>
      <c r="D40" s="19">
        <v>0</v>
      </c>
      <c r="E40" s="19">
        <v>0</v>
      </c>
      <c r="F40" s="19">
        <v>0</v>
      </c>
      <c r="G40" s="19">
        <v>0</v>
      </c>
      <c r="H40" s="19">
        <v>7</v>
      </c>
      <c r="I40" s="19">
        <v>18.940000000000001</v>
      </c>
      <c r="J40" s="19">
        <v>0</v>
      </c>
      <c r="K40" s="19">
        <v>0</v>
      </c>
    </row>
    <row r="41" spans="1:11" x14ac:dyDescent="0.25">
      <c r="A41" s="19">
        <v>3</v>
      </c>
      <c r="B41" s="19" t="s">
        <v>50</v>
      </c>
      <c r="C41" s="19">
        <v>13</v>
      </c>
      <c r="D41" s="19">
        <v>0</v>
      </c>
      <c r="E41" s="19">
        <v>0</v>
      </c>
      <c r="F41" s="19">
        <v>0</v>
      </c>
      <c r="G41" s="19">
        <v>0</v>
      </c>
      <c r="H41" s="19">
        <v>12</v>
      </c>
      <c r="I41" s="19">
        <v>52.32</v>
      </c>
      <c r="J41" s="19">
        <v>0</v>
      </c>
      <c r="K41" s="19">
        <v>0</v>
      </c>
    </row>
    <row r="42" spans="1:11" x14ac:dyDescent="0.25">
      <c r="A42" s="19">
        <v>4</v>
      </c>
      <c r="B42" s="19" t="s">
        <v>51</v>
      </c>
      <c r="C42" s="19">
        <v>6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s="7" customFormat="1" ht="30" x14ac:dyDescent="0.25">
      <c r="A43" s="25" t="s">
        <v>156</v>
      </c>
      <c r="B43" s="105" t="s">
        <v>155</v>
      </c>
      <c r="C43" s="105">
        <f t="shared" ref="C43:K43" si="0">SUM(C39:C42)</f>
        <v>182</v>
      </c>
      <c r="D43" s="105">
        <f t="shared" si="0"/>
        <v>2</v>
      </c>
      <c r="E43" s="105">
        <f t="shared" si="0"/>
        <v>4.7699999999999996</v>
      </c>
      <c r="F43" s="105">
        <f t="shared" si="0"/>
        <v>2</v>
      </c>
      <c r="G43" s="105">
        <f t="shared" si="0"/>
        <v>4.7699999999999996</v>
      </c>
      <c r="H43" s="105">
        <f t="shared" si="0"/>
        <v>204</v>
      </c>
      <c r="I43" s="105">
        <f t="shared" si="0"/>
        <v>450.2</v>
      </c>
      <c r="J43" s="105">
        <f t="shared" si="0"/>
        <v>0</v>
      </c>
      <c r="K43" s="105">
        <f t="shared" si="0"/>
        <v>85.9</v>
      </c>
    </row>
    <row r="44" spans="1:11" x14ac:dyDescent="0.25">
      <c r="A44" s="105" t="s">
        <v>109</v>
      </c>
      <c r="B44" s="105" t="s">
        <v>57</v>
      </c>
      <c r="C44" s="105">
        <f>C43+C38+C36+C25</f>
        <v>1194</v>
      </c>
      <c r="D44" s="105">
        <v>1312</v>
      </c>
      <c r="E44" s="105">
        <v>2719.27</v>
      </c>
      <c r="F44" s="105">
        <v>1228</v>
      </c>
      <c r="G44" s="105">
        <v>2141.5500000000002</v>
      </c>
      <c r="H44" s="105">
        <v>3618</v>
      </c>
      <c r="I44" s="105">
        <v>10421.1</v>
      </c>
      <c r="J44" s="105">
        <v>115</v>
      </c>
      <c r="K44" s="105">
        <v>396.85</v>
      </c>
    </row>
    <row r="45" spans="1:11" ht="15" customHeight="1" x14ac:dyDescent="0.25"/>
  </sheetData>
  <mergeCells count="2">
    <mergeCell ref="A1:K1"/>
    <mergeCell ref="A2:K2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40" workbookViewId="0">
      <selection activeCell="H12" sqref="H12"/>
    </sheetView>
  </sheetViews>
  <sheetFormatPr defaultColWidth="11.42578125" defaultRowHeight="15" x14ac:dyDescent="0.25"/>
  <sheetData>
    <row r="1" spans="1:9" ht="31.5" customHeight="1" x14ac:dyDescent="0.25">
      <c r="A1" s="412" t="s">
        <v>344</v>
      </c>
      <c r="B1" s="413"/>
      <c r="C1" s="413"/>
      <c r="D1" s="413"/>
      <c r="E1" s="413"/>
      <c r="F1" s="413"/>
    </row>
    <row r="2" spans="1:9" ht="15.75" customHeight="1" x14ac:dyDescent="0.25">
      <c r="A2" s="412" t="s">
        <v>337</v>
      </c>
      <c r="B2" s="413"/>
      <c r="C2" s="413"/>
      <c r="D2" s="413"/>
      <c r="E2" s="413"/>
      <c r="F2" s="413"/>
    </row>
    <row r="3" spans="1:9" s="18" customFormat="1" ht="45" x14ac:dyDescent="0.25">
      <c r="A3" s="17" t="s">
        <v>93</v>
      </c>
      <c r="B3" s="17" t="s">
        <v>2</v>
      </c>
      <c r="C3" s="17" t="s">
        <v>345</v>
      </c>
      <c r="D3" s="17" t="s">
        <v>346</v>
      </c>
      <c r="E3" s="17" t="s">
        <v>347</v>
      </c>
      <c r="F3" s="17" t="s">
        <v>348</v>
      </c>
      <c r="G3"/>
      <c r="H3"/>
      <c r="I3"/>
    </row>
    <row r="4" spans="1:9" x14ac:dyDescent="0.25">
      <c r="A4" s="34">
        <v>1</v>
      </c>
      <c r="B4" s="24" t="s">
        <v>12</v>
      </c>
      <c r="C4" s="19">
        <v>179</v>
      </c>
      <c r="D4" s="19">
        <v>36.950000000000003</v>
      </c>
      <c r="E4" s="19">
        <v>39</v>
      </c>
      <c r="F4" s="19">
        <v>142.68</v>
      </c>
    </row>
    <row r="5" spans="1:9" x14ac:dyDescent="0.25">
      <c r="A5" s="34">
        <v>2</v>
      </c>
      <c r="B5" s="24" t="s">
        <v>13</v>
      </c>
      <c r="C5" s="19">
        <v>0</v>
      </c>
      <c r="D5" s="19">
        <v>0</v>
      </c>
      <c r="E5" s="19">
        <v>0</v>
      </c>
      <c r="F5" s="19">
        <v>0</v>
      </c>
    </row>
    <row r="6" spans="1:9" x14ac:dyDescent="0.25">
      <c r="A6" s="34">
        <v>3</v>
      </c>
      <c r="B6" s="24" t="s">
        <v>14</v>
      </c>
      <c r="C6" s="19">
        <v>601</v>
      </c>
      <c r="D6" s="19">
        <v>319.95999999999998</v>
      </c>
      <c r="E6" s="19">
        <v>887</v>
      </c>
      <c r="F6" s="19">
        <v>319.95999999999998</v>
      </c>
    </row>
    <row r="7" spans="1:9" x14ac:dyDescent="0.25">
      <c r="A7" s="34">
        <v>4</v>
      </c>
      <c r="B7" s="24" t="s">
        <v>15</v>
      </c>
      <c r="C7" s="19">
        <v>364</v>
      </c>
      <c r="D7" s="19">
        <v>251</v>
      </c>
      <c r="E7" s="19">
        <v>191</v>
      </c>
      <c r="F7" s="19">
        <v>365.06</v>
      </c>
    </row>
    <row r="8" spans="1:9" x14ac:dyDescent="0.25">
      <c r="A8" s="34">
        <v>5</v>
      </c>
      <c r="B8" s="24" t="s">
        <v>16</v>
      </c>
      <c r="C8" s="19">
        <v>60</v>
      </c>
      <c r="D8" s="19">
        <v>0</v>
      </c>
      <c r="E8" s="19">
        <v>0</v>
      </c>
      <c r="F8" s="19">
        <v>0</v>
      </c>
    </row>
    <row r="9" spans="1:9" x14ac:dyDescent="0.25">
      <c r="A9" s="34">
        <v>6</v>
      </c>
      <c r="B9" s="24" t="s">
        <v>17</v>
      </c>
      <c r="C9" s="19">
        <v>2326</v>
      </c>
      <c r="D9" s="19">
        <v>372.46</v>
      </c>
      <c r="E9" s="19">
        <v>313</v>
      </c>
      <c r="F9" s="19">
        <v>1524.62</v>
      </c>
    </row>
    <row r="10" spans="1:9" x14ac:dyDescent="0.25">
      <c r="A10" s="34">
        <v>7</v>
      </c>
      <c r="B10" s="24" t="s">
        <v>18</v>
      </c>
      <c r="C10" s="19">
        <v>2724</v>
      </c>
      <c r="D10" s="19">
        <v>4.5199999999999996</v>
      </c>
      <c r="E10" s="19">
        <v>223</v>
      </c>
      <c r="F10" s="19">
        <v>204.3</v>
      </c>
    </row>
    <row r="11" spans="1:9" x14ac:dyDescent="0.25">
      <c r="A11" s="34">
        <v>8</v>
      </c>
      <c r="B11" s="24" t="s">
        <v>19</v>
      </c>
      <c r="C11" s="19">
        <v>60</v>
      </c>
      <c r="D11" s="19">
        <v>0</v>
      </c>
      <c r="E11" s="19">
        <v>0</v>
      </c>
      <c r="F11" s="19">
        <v>0</v>
      </c>
    </row>
    <row r="12" spans="1:9" x14ac:dyDescent="0.25">
      <c r="A12" s="34">
        <v>9</v>
      </c>
      <c r="B12" s="24" t="s">
        <v>20</v>
      </c>
      <c r="C12" s="19">
        <v>255</v>
      </c>
      <c r="D12" s="19">
        <v>65.02</v>
      </c>
      <c r="E12" s="19">
        <v>11</v>
      </c>
      <c r="F12" s="19">
        <v>74.2</v>
      </c>
    </row>
    <row r="13" spans="1:9" x14ac:dyDescent="0.25">
      <c r="A13" s="34">
        <v>10</v>
      </c>
      <c r="B13" s="24" t="s">
        <v>21</v>
      </c>
      <c r="C13" s="19">
        <v>543</v>
      </c>
      <c r="D13" s="19">
        <v>74.61</v>
      </c>
      <c r="E13" s="19">
        <v>180</v>
      </c>
      <c r="F13" s="19">
        <v>5388.65</v>
      </c>
    </row>
    <row r="14" spans="1:9" x14ac:dyDescent="0.25">
      <c r="A14" s="34">
        <v>11</v>
      </c>
      <c r="B14" s="24" t="s">
        <v>22</v>
      </c>
      <c r="C14" s="19">
        <v>419</v>
      </c>
      <c r="D14" s="19">
        <v>0</v>
      </c>
      <c r="E14" s="19">
        <v>3</v>
      </c>
      <c r="F14" s="19">
        <v>806.25</v>
      </c>
    </row>
    <row r="15" spans="1:9" x14ac:dyDescent="0.25">
      <c r="A15" s="34">
        <v>12</v>
      </c>
      <c r="B15" s="24" t="s">
        <v>23</v>
      </c>
      <c r="C15" s="19">
        <v>60</v>
      </c>
      <c r="D15" s="19">
        <v>0</v>
      </c>
      <c r="E15" s="19">
        <v>0</v>
      </c>
      <c r="F15" s="19">
        <v>0</v>
      </c>
    </row>
    <row r="16" spans="1:9" x14ac:dyDescent="0.25">
      <c r="A16" s="34">
        <v>13</v>
      </c>
      <c r="B16" s="24" t="s">
        <v>24</v>
      </c>
      <c r="C16" s="19">
        <v>2047</v>
      </c>
      <c r="D16" s="19">
        <v>72.7</v>
      </c>
      <c r="E16" s="19">
        <v>737</v>
      </c>
      <c r="F16" s="19">
        <v>227.28</v>
      </c>
    </row>
    <row r="17" spans="1:6" x14ac:dyDescent="0.25">
      <c r="A17" s="34">
        <v>14</v>
      </c>
      <c r="B17" s="24" t="s">
        <v>25</v>
      </c>
      <c r="C17" s="19">
        <v>60</v>
      </c>
      <c r="D17" s="19">
        <v>0</v>
      </c>
      <c r="E17" s="19">
        <v>0</v>
      </c>
      <c r="F17" s="19">
        <v>0</v>
      </c>
    </row>
    <row r="18" spans="1:6" x14ac:dyDescent="0.25">
      <c r="A18" s="34">
        <v>15</v>
      </c>
      <c r="B18" s="24" t="s">
        <v>26</v>
      </c>
      <c r="C18" s="19">
        <v>35103</v>
      </c>
      <c r="D18" s="19">
        <v>25801.7</v>
      </c>
      <c r="E18" s="19">
        <v>55657</v>
      </c>
      <c r="F18" s="19">
        <v>37910.1</v>
      </c>
    </row>
    <row r="19" spans="1:6" x14ac:dyDescent="0.25">
      <c r="A19" s="34">
        <v>16</v>
      </c>
      <c r="B19" s="24" t="s">
        <v>27</v>
      </c>
      <c r="C19" s="19">
        <v>889</v>
      </c>
      <c r="D19" s="19">
        <v>25.32</v>
      </c>
      <c r="E19" s="19">
        <v>115</v>
      </c>
      <c r="F19" s="19">
        <v>58.2</v>
      </c>
    </row>
    <row r="20" spans="1:6" x14ac:dyDescent="0.25">
      <c r="A20" s="34">
        <v>17</v>
      </c>
      <c r="B20" s="24" t="s">
        <v>28</v>
      </c>
      <c r="C20" s="19">
        <v>3755</v>
      </c>
      <c r="D20" s="19">
        <v>261.24</v>
      </c>
      <c r="E20" s="19">
        <v>2712</v>
      </c>
      <c r="F20" s="19">
        <v>4681.1400000000003</v>
      </c>
    </row>
    <row r="21" spans="1:6" x14ac:dyDescent="0.25">
      <c r="A21" s="34">
        <v>18</v>
      </c>
      <c r="B21" s="24" t="s">
        <v>29</v>
      </c>
      <c r="C21" s="19">
        <v>2651</v>
      </c>
      <c r="D21" s="19">
        <v>44.63</v>
      </c>
      <c r="E21" s="19">
        <v>199</v>
      </c>
      <c r="F21" s="19">
        <v>120</v>
      </c>
    </row>
    <row r="22" spans="1:6" x14ac:dyDescent="0.25">
      <c r="A22" s="34">
        <v>19</v>
      </c>
      <c r="B22" s="24" t="s">
        <v>30</v>
      </c>
      <c r="C22" s="19">
        <v>1559</v>
      </c>
      <c r="D22" s="19">
        <v>17.93</v>
      </c>
      <c r="E22" s="19">
        <v>114</v>
      </c>
      <c r="F22" s="19">
        <v>135.21</v>
      </c>
    </row>
    <row r="23" spans="1:6" x14ac:dyDescent="0.25">
      <c r="A23" s="34">
        <v>20</v>
      </c>
      <c r="B23" s="24" t="s">
        <v>31</v>
      </c>
      <c r="C23" s="19">
        <v>406</v>
      </c>
      <c r="D23" s="19">
        <v>1102.1199999999999</v>
      </c>
      <c r="E23" s="19">
        <v>132</v>
      </c>
      <c r="F23" s="19">
        <v>1156.9000000000001</v>
      </c>
    </row>
    <row r="24" spans="1:6" x14ac:dyDescent="0.25">
      <c r="A24" s="34">
        <v>21</v>
      </c>
      <c r="B24" s="24" t="s">
        <v>32</v>
      </c>
      <c r="C24" s="19">
        <v>543</v>
      </c>
      <c r="D24" s="19">
        <v>2</v>
      </c>
      <c r="E24" s="19">
        <v>70</v>
      </c>
      <c r="F24" s="19">
        <v>30</v>
      </c>
    </row>
    <row r="25" spans="1:6" x14ac:dyDescent="0.25">
      <c r="A25" s="25" t="s">
        <v>103</v>
      </c>
      <c r="B25" s="105" t="s">
        <v>57</v>
      </c>
      <c r="C25" s="105">
        <f>SUM(C4:C24)</f>
        <v>54604</v>
      </c>
      <c r="D25" s="105">
        <v>28452.16</v>
      </c>
      <c r="E25" s="105">
        <v>61583</v>
      </c>
      <c r="F25" s="105">
        <v>53144.55</v>
      </c>
    </row>
    <row r="26" spans="1:6" x14ac:dyDescent="0.25">
      <c r="A26" s="34">
        <v>1</v>
      </c>
      <c r="B26" s="24" t="s">
        <v>34</v>
      </c>
      <c r="C26" s="24">
        <v>4260</v>
      </c>
      <c r="D26" s="24">
        <v>471.06</v>
      </c>
      <c r="E26" s="24">
        <v>1292</v>
      </c>
      <c r="F26" s="24">
        <v>422.97</v>
      </c>
    </row>
    <row r="27" spans="1:6" x14ac:dyDescent="0.25">
      <c r="A27" s="34">
        <v>2</v>
      </c>
      <c r="B27" s="24" t="s">
        <v>35</v>
      </c>
      <c r="C27" s="24">
        <v>111</v>
      </c>
      <c r="D27" s="24">
        <v>58.15</v>
      </c>
      <c r="E27" s="24">
        <v>12</v>
      </c>
      <c r="F27" s="24">
        <v>56.4</v>
      </c>
    </row>
    <row r="28" spans="1:6" x14ac:dyDescent="0.25">
      <c r="A28" s="34">
        <v>3</v>
      </c>
      <c r="B28" s="24" t="s">
        <v>36</v>
      </c>
      <c r="C28" s="24">
        <v>2549</v>
      </c>
      <c r="D28" s="24">
        <v>240.76</v>
      </c>
      <c r="E28" s="24">
        <v>128</v>
      </c>
      <c r="F28" s="24">
        <v>169.49</v>
      </c>
    </row>
    <row r="29" spans="1:6" x14ac:dyDescent="0.25">
      <c r="A29" s="34">
        <v>4</v>
      </c>
      <c r="B29" s="24" t="s">
        <v>37</v>
      </c>
      <c r="C29" s="24">
        <v>415</v>
      </c>
      <c r="D29" s="24">
        <v>9</v>
      </c>
      <c r="E29" s="24">
        <v>85</v>
      </c>
      <c r="F29" s="24">
        <v>126</v>
      </c>
    </row>
    <row r="30" spans="1:6" x14ac:dyDescent="0.25">
      <c r="A30" s="34">
        <v>5</v>
      </c>
      <c r="B30" s="24" t="s">
        <v>38</v>
      </c>
      <c r="C30" s="24">
        <v>1427</v>
      </c>
      <c r="D30" s="24">
        <v>8.6999999999999993</v>
      </c>
      <c r="E30" s="24">
        <v>140</v>
      </c>
      <c r="F30" s="24">
        <v>300.72000000000003</v>
      </c>
    </row>
    <row r="31" spans="1:6" x14ac:dyDescent="0.25">
      <c r="A31" s="34">
        <v>6</v>
      </c>
      <c r="B31" s="24" t="s">
        <v>39</v>
      </c>
      <c r="C31" s="24">
        <v>60</v>
      </c>
      <c r="D31" s="24">
        <v>0</v>
      </c>
      <c r="E31" s="24">
        <v>0</v>
      </c>
      <c r="F31" s="24">
        <v>0</v>
      </c>
    </row>
    <row r="32" spans="1:6" x14ac:dyDescent="0.25">
      <c r="A32" s="34">
        <v>7</v>
      </c>
      <c r="B32" s="24" t="s">
        <v>40</v>
      </c>
      <c r="C32" s="24">
        <v>60</v>
      </c>
      <c r="D32" s="24">
        <v>0</v>
      </c>
      <c r="E32" s="24">
        <v>0</v>
      </c>
      <c r="F32" s="24">
        <v>0</v>
      </c>
    </row>
    <row r="33" spans="1:6" x14ac:dyDescent="0.25">
      <c r="A33" s="34">
        <v>8</v>
      </c>
      <c r="B33" s="24" t="s">
        <v>41</v>
      </c>
      <c r="C33" s="24">
        <v>60</v>
      </c>
      <c r="D33" s="24">
        <v>9.65</v>
      </c>
      <c r="E33" s="24">
        <v>13</v>
      </c>
      <c r="F33" s="24">
        <v>15.12</v>
      </c>
    </row>
    <row r="34" spans="1:6" x14ac:dyDescent="0.25">
      <c r="A34" s="34">
        <v>9</v>
      </c>
      <c r="B34" s="24" t="s">
        <v>42</v>
      </c>
      <c r="C34" s="24">
        <v>60</v>
      </c>
      <c r="D34" s="24">
        <v>513.85</v>
      </c>
      <c r="E34" s="24">
        <v>948</v>
      </c>
      <c r="F34" s="24">
        <v>434.08</v>
      </c>
    </row>
    <row r="35" spans="1:6" x14ac:dyDescent="0.25">
      <c r="A35" s="34">
        <v>10</v>
      </c>
      <c r="B35" s="24" t="s">
        <v>43</v>
      </c>
      <c r="C35" s="24">
        <v>0</v>
      </c>
      <c r="D35" s="24">
        <v>0</v>
      </c>
      <c r="E35" s="24">
        <v>0</v>
      </c>
      <c r="F35" s="24">
        <v>0</v>
      </c>
    </row>
    <row r="36" spans="1:6" x14ac:dyDescent="0.25">
      <c r="A36" s="34">
        <v>11</v>
      </c>
      <c r="B36" s="24" t="s">
        <v>44</v>
      </c>
      <c r="C36" s="24">
        <v>0</v>
      </c>
      <c r="D36" s="24">
        <v>284.5</v>
      </c>
      <c r="E36" s="24">
        <v>977</v>
      </c>
      <c r="F36" s="24">
        <v>284.5</v>
      </c>
    </row>
    <row r="37" spans="1:6" x14ac:dyDescent="0.25">
      <c r="A37" s="25" t="s">
        <v>104</v>
      </c>
      <c r="B37" s="25" t="s">
        <v>57</v>
      </c>
      <c r="C37" s="25">
        <f>SUM(C26:C36)</f>
        <v>9002</v>
      </c>
      <c r="D37" s="25">
        <v>1595.67</v>
      </c>
      <c r="E37" s="25">
        <v>3595</v>
      </c>
      <c r="F37" s="25">
        <v>1809.28</v>
      </c>
    </row>
    <row r="38" spans="1:6" x14ac:dyDescent="0.25">
      <c r="A38" s="34">
        <v>1</v>
      </c>
      <c r="B38" s="24" t="s">
        <v>46</v>
      </c>
      <c r="C38" s="24">
        <v>12136</v>
      </c>
      <c r="D38" s="24">
        <v>6696.81</v>
      </c>
      <c r="E38" s="24">
        <v>25539</v>
      </c>
      <c r="F38" s="24">
        <v>13084.95</v>
      </c>
    </row>
    <row r="39" spans="1:6" x14ac:dyDescent="0.25">
      <c r="A39" s="25" t="s">
        <v>105</v>
      </c>
      <c r="B39" s="25" t="s">
        <v>57</v>
      </c>
      <c r="C39" s="25">
        <v>12136</v>
      </c>
      <c r="D39" s="25">
        <v>6696.81</v>
      </c>
      <c r="E39" s="25">
        <v>25539</v>
      </c>
      <c r="F39" s="25">
        <v>13084.95</v>
      </c>
    </row>
    <row r="40" spans="1:6" x14ac:dyDescent="0.25">
      <c r="A40" s="34">
        <v>1</v>
      </c>
      <c r="B40" s="111" t="s">
        <v>48</v>
      </c>
      <c r="C40" s="19">
        <v>8490</v>
      </c>
      <c r="D40" s="19">
        <v>3340.28</v>
      </c>
      <c r="E40" s="19">
        <v>27113</v>
      </c>
      <c r="F40" s="19">
        <v>116118.04</v>
      </c>
    </row>
    <row r="41" spans="1:6" x14ac:dyDescent="0.25">
      <c r="A41" s="34">
        <v>2</v>
      </c>
      <c r="B41" s="111" t="s">
        <v>49</v>
      </c>
      <c r="C41" s="19">
        <v>165</v>
      </c>
      <c r="D41" s="19">
        <v>0</v>
      </c>
      <c r="E41" s="19">
        <v>0</v>
      </c>
      <c r="F41" s="19">
        <v>0</v>
      </c>
    </row>
    <row r="42" spans="1:6" x14ac:dyDescent="0.25">
      <c r="A42" s="34">
        <v>3</v>
      </c>
      <c r="B42" s="111" t="s">
        <v>50</v>
      </c>
      <c r="C42" s="19">
        <v>477</v>
      </c>
      <c r="D42" s="19">
        <v>0</v>
      </c>
      <c r="E42" s="19">
        <v>0</v>
      </c>
      <c r="F42" s="19">
        <v>0</v>
      </c>
    </row>
    <row r="43" spans="1:6" x14ac:dyDescent="0.25">
      <c r="A43" s="112">
        <v>4</v>
      </c>
      <c r="B43" s="113" t="s">
        <v>51</v>
      </c>
      <c r="C43" s="114">
        <v>165</v>
      </c>
      <c r="D43" s="114">
        <v>0</v>
      </c>
      <c r="E43" s="114">
        <v>0</v>
      </c>
      <c r="F43" s="114">
        <v>0</v>
      </c>
    </row>
    <row r="44" spans="1:6" x14ac:dyDescent="0.25">
      <c r="A44" s="115" t="s">
        <v>156</v>
      </c>
      <c r="B44" s="4"/>
      <c r="C44" s="4">
        <f>SUM(C40:C43)</f>
        <v>9297</v>
      </c>
      <c r="D44" s="4">
        <f>SUM(D40:D43)</f>
        <v>3340.28</v>
      </c>
      <c r="E44" s="4">
        <f>SUM(E40:E43)</f>
        <v>27113</v>
      </c>
      <c r="F44" s="4">
        <f>SUM(F40:F43)</f>
        <v>116118.04</v>
      </c>
    </row>
    <row r="45" spans="1:6" x14ac:dyDescent="0.25">
      <c r="A45" s="115"/>
      <c r="B45" s="116" t="s">
        <v>108</v>
      </c>
      <c r="C45" s="4"/>
      <c r="D45" s="4"/>
      <c r="E45" s="4"/>
      <c r="F45" s="4"/>
    </row>
    <row r="46" spans="1:6" x14ac:dyDescent="0.25">
      <c r="A46" s="117" t="s">
        <v>109</v>
      </c>
      <c r="B46" s="117" t="s">
        <v>57</v>
      </c>
      <c r="C46" s="117">
        <f>C25+C37+C39+C44</f>
        <v>85039</v>
      </c>
      <c r="D46" s="117">
        <v>40084.92</v>
      </c>
      <c r="E46" s="117">
        <v>117830</v>
      </c>
      <c r="F46" s="117">
        <v>184156.82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E25" workbookViewId="0">
      <selection activeCell="M24" sqref="M24"/>
    </sheetView>
  </sheetViews>
  <sheetFormatPr defaultColWidth="9.42578125" defaultRowHeight="12.75" x14ac:dyDescent="0.2"/>
  <cols>
    <col min="1" max="16384" width="9.42578125" style="238"/>
  </cols>
  <sheetData>
    <row r="1" spans="1:24" ht="15.75" customHeight="1" x14ac:dyDescent="0.2">
      <c r="A1" s="414" t="s">
        <v>349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</row>
    <row r="2" spans="1:24" ht="15.75" customHeight="1" x14ac:dyDescent="0.2">
      <c r="A2" s="414" t="s">
        <v>337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</row>
    <row r="3" spans="1:24" s="240" customFormat="1" ht="38.25" x14ac:dyDescent="0.2">
      <c r="A3" s="239" t="s">
        <v>93</v>
      </c>
      <c r="B3" s="239" t="s">
        <v>2</v>
      </c>
      <c r="C3" s="239" t="s">
        <v>350</v>
      </c>
      <c r="D3" s="239" t="s">
        <v>351</v>
      </c>
      <c r="E3" s="239" t="s">
        <v>352</v>
      </c>
      <c r="F3" s="239" t="s">
        <v>353</v>
      </c>
      <c r="G3" s="239" t="s">
        <v>354</v>
      </c>
      <c r="H3" s="239" t="s">
        <v>355</v>
      </c>
      <c r="I3" s="239" t="s">
        <v>356</v>
      </c>
      <c r="J3" s="239" t="s">
        <v>357</v>
      </c>
      <c r="K3" s="239" t="s">
        <v>358</v>
      </c>
      <c r="L3" s="239" t="s">
        <v>359</v>
      </c>
      <c r="M3" s="239" t="s">
        <v>360</v>
      </c>
      <c r="N3" s="239" t="s">
        <v>361</v>
      </c>
      <c r="O3" s="239" t="s">
        <v>362</v>
      </c>
      <c r="P3" s="239" t="s">
        <v>363</v>
      </c>
      <c r="Q3" s="239" t="s">
        <v>364</v>
      </c>
      <c r="R3" s="239" t="s">
        <v>365</v>
      </c>
      <c r="S3" s="239" t="s">
        <v>366</v>
      </c>
      <c r="T3" s="239" t="s">
        <v>367</v>
      </c>
      <c r="U3" s="239" t="s">
        <v>368</v>
      </c>
      <c r="V3" s="239" t="s">
        <v>369</v>
      </c>
    </row>
    <row r="4" spans="1:24" x14ac:dyDescent="0.2">
      <c r="A4" s="245">
        <v>1</v>
      </c>
      <c r="B4" s="237" t="s">
        <v>12</v>
      </c>
      <c r="C4" s="245">
        <v>6</v>
      </c>
      <c r="D4" s="245">
        <v>2</v>
      </c>
      <c r="E4" s="245">
        <v>4.8</v>
      </c>
      <c r="F4" s="245">
        <v>12</v>
      </c>
      <c r="G4" s="245">
        <v>19.02</v>
      </c>
      <c r="H4" s="245">
        <v>73</v>
      </c>
      <c r="I4" s="245">
        <v>1</v>
      </c>
      <c r="J4" s="245">
        <v>3</v>
      </c>
      <c r="K4" s="245">
        <v>39</v>
      </c>
      <c r="L4" s="245">
        <v>242.35</v>
      </c>
      <c r="M4" s="245">
        <v>120</v>
      </c>
      <c r="N4" s="245">
        <v>0</v>
      </c>
      <c r="O4" s="245">
        <v>0</v>
      </c>
      <c r="P4" s="245">
        <v>0</v>
      </c>
      <c r="Q4" s="245">
        <v>0</v>
      </c>
      <c r="R4" s="245">
        <f>C4+H4+M4</f>
        <v>199</v>
      </c>
      <c r="S4" s="245">
        <f>D4+I4+N4</f>
        <v>3</v>
      </c>
      <c r="T4" s="245">
        <f>E4+J4+O4</f>
        <v>7.8</v>
      </c>
      <c r="U4" s="245">
        <f>F4+K4+P4</f>
        <v>51</v>
      </c>
      <c r="V4" s="245">
        <f>G4+L4+Q4</f>
        <v>261.37</v>
      </c>
      <c r="X4" s="238">
        <f>C4+H4+M4</f>
        <v>199</v>
      </c>
    </row>
    <row r="5" spans="1:24" x14ac:dyDescent="0.2">
      <c r="A5" s="245">
        <v>2</v>
      </c>
      <c r="B5" s="237" t="s">
        <v>13</v>
      </c>
      <c r="C5" s="245">
        <v>4</v>
      </c>
      <c r="D5" s="245">
        <v>0</v>
      </c>
      <c r="E5" s="245">
        <v>0</v>
      </c>
      <c r="F5" s="245">
        <v>0</v>
      </c>
      <c r="G5" s="245">
        <v>0</v>
      </c>
      <c r="H5" s="245">
        <v>0</v>
      </c>
      <c r="I5" s="245">
        <v>6</v>
      </c>
      <c r="J5" s="245">
        <v>87.28</v>
      </c>
      <c r="K5" s="245">
        <v>6</v>
      </c>
      <c r="L5" s="245">
        <v>87.28</v>
      </c>
      <c r="M5" s="245">
        <v>0</v>
      </c>
      <c r="N5" s="245">
        <v>0</v>
      </c>
      <c r="O5" s="245">
        <v>0</v>
      </c>
      <c r="P5" s="245">
        <v>0</v>
      </c>
      <c r="Q5" s="245">
        <v>0</v>
      </c>
      <c r="R5" s="245">
        <f t="shared" ref="R5:V45" si="0">C5+H5+M5</f>
        <v>4</v>
      </c>
      <c r="S5" s="245">
        <f t="shared" si="0"/>
        <v>6</v>
      </c>
      <c r="T5" s="245">
        <f t="shared" si="0"/>
        <v>87.28</v>
      </c>
      <c r="U5" s="245">
        <f t="shared" si="0"/>
        <v>6</v>
      </c>
      <c r="V5" s="245">
        <f t="shared" si="0"/>
        <v>87.28</v>
      </c>
    </row>
    <row r="6" spans="1:24" x14ac:dyDescent="0.2">
      <c r="A6" s="245">
        <v>3</v>
      </c>
      <c r="B6" s="237" t="s">
        <v>14</v>
      </c>
      <c r="C6" s="245">
        <v>16</v>
      </c>
      <c r="D6" s="245">
        <v>51</v>
      </c>
      <c r="E6" s="245">
        <v>162.47</v>
      </c>
      <c r="F6" s="245">
        <v>0</v>
      </c>
      <c r="G6" s="245">
        <v>0</v>
      </c>
      <c r="H6" s="245">
        <v>161</v>
      </c>
      <c r="I6" s="245">
        <v>14</v>
      </c>
      <c r="J6" s="245">
        <v>973</v>
      </c>
      <c r="K6" s="245">
        <v>127</v>
      </c>
      <c r="L6" s="245">
        <v>3045.69</v>
      </c>
      <c r="M6" s="245">
        <v>361</v>
      </c>
      <c r="N6" s="245">
        <v>93</v>
      </c>
      <c r="O6" s="245">
        <v>400.75</v>
      </c>
      <c r="P6" s="245">
        <v>248</v>
      </c>
      <c r="Q6" s="245">
        <v>1504.74</v>
      </c>
      <c r="R6" s="245">
        <f t="shared" si="0"/>
        <v>538</v>
      </c>
      <c r="S6" s="245">
        <f t="shared" si="0"/>
        <v>158</v>
      </c>
      <c r="T6" s="245">
        <f t="shared" si="0"/>
        <v>1536.22</v>
      </c>
      <c r="U6" s="245">
        <f t="shared" si="0"/>
        <v>375</v>
      </c>
      <c r="V6" s="245">
        <f t="shared" si="0"/>
        <v>4550.43</v>
      </c>
    </row>
    <row r="7" spans="1:24" x14ac:dyDescent="0.2">
      <c r="A7" s="245">
        <v>4</v>
      </c>
      <c r="B7" s="237" t="s">
        <v>15</v>
      </c>
      <c r="C7" s="245">
        <v>13</v>
      </c>
      <c r="D7" s="245">
        <v>9</v>
      </c>
      <c r="E7" s="245">
        <v>8.2100000000000009</v>
      </c>
      <c r="F7" s="245">
        <v>29</v>
      </c>
      <c r="G7" s="245">
        <v>92.5</v>
      </c>
      <c r="H7" s="245">
        <v>131</v>
      </c>
      <c r="I7" s="245">
        <v>0</v>
      </c>
      <c r="J7" s="245">
        <v>0</v>
      </c>
      <c r="K7" s="245">
        <v>14</v>
      </c>
      <c r="L7" s="245">
        <v>102.31</v>
      </c>
      <c r="M7" s="245">
        <v>361</v>
      </c>
      <c r="N7" s="245">
        <v>0</v>
      </c>
      <c r="O7" s="245">
        <v>0</v>
      </c>
      <c r="P7" s="245">
        <v>67</v>
      </c>
      <c r="Q7" s="245">
        <v>7.56</v>
      </c>
      <c r="R7" s="245">
        <f t="shared" si="0"/>
        <v>505</v>
      </c>
      <c r="S7" s="245">
        <f t="shared" si="0"/>
        <v>9</v>
      </c>
      <c r="T7" s="245">
        <f t="shared" si="0"/>
        <v>8.2100000000000009</v>
      </c>
      <c r="U7" s="245">
        <f t="shared" si="0"/>
        <v>110</v>
      </c>
      <c r="V7" s="245">
        <f t="shared" si="0"/>
        <v>202.37</v>
      </c>
    </row>
    <row r="8" spans="1:24" x14ac:dyDescent="0.2">
      <c r="A8" s="245">
        <v>5</v>
      </c>
      <c r="B8" s="237" t="s">
        <v>16</v>
      </c>
      <c r="C8" s="245">
        <v>4</v>
      </c>
      <c r="D8" s="245">
        <v>0</v>
      </c>
      <c r="E8" s="245">
        <v>0</v>
      </c>
      <c r="F8" s="245">
        <v>1</v>
      </c>
      <c r="G8" s="245">
        <v>2.36</v>
      </c>
      <c r="H8" s="245">
        <v>24</v>
      </c>
      <c r="I8" s="245">
        <v>0</v>
      </c>
      <c r="J8" s="245">
        <v>0</v>
      </c>
      <c r="K8" s="245">
        <v>0</v>
      </c>
      <c r="L8" s="245">
        <v>0</v>
      </c>
      <c r="M8" s="245">
        <v>60</v>
      </c>
      <c r="N8" s="245">
        <v>0</v>
      </c>
      <c r="O8" s="245">
        <v>0</v>
      </c>
      <c r="P8" s="245">
        <v>0</v>
      </c>
      <c r="Q8" s="245">
        <v>0</v>
      </c>
      <c r="R8" s="245">
        <f t="shared" si="0"/>
        <v>88</v>
      </c>
      <c r="S8" s="245">
        <f t="shared" si="0"/>
        <v>0</v>
      </c>
      <c r="T8" s="245">
        <f t="shared" si="0"/>
        <v>0</v>
      </c>
      <c r="U8" s="245">
        <f t="shared" si="0"/>
        <v>1</v>
      </c>
      <c r="V8" s="245">
        <f t="shared" si="0"/>
        <v>2.36</v>
      </c>
    </row>
    <row r="9" spans="1:24" x14ac:dyDescent="0.2">
      <c r="A9" s="245">
        <v>6</v>
      </c>
      <c r="B9" s="237" t="s">
        <v>17</v>
      </c>
      <c r="C9" s="245">
        <v>28</v>
      </c>
      <c r="D9" s="245">
        <v>90</v>
      </c>
      <c r="E9" s="245">
        <v>119.22</v>
      </c>
      <c r="F9" s="245">
        <v>158</v>
      </c>
      <c r="G9" s="245">
        <v>507.29</v>
      </c>
      <c r="H9" s="245">
        <v>359</v>
      </c>
      <c r="I9" s="245">
        <v>56</v>
      </c>
      <c r="J9" s="245">
        <v>329.79</v>
      </c>
      <c r="K9" s="245">
        <v>44</v>
      </c>
      <c r="L9" s="245">
        <v>378.11</v>
      </c>
      <c r="M9" s="245">
        <v>662</v>
      </c>
      <c r="N9" s="245">
        <v>0</v>
      </c>
      <c r="O9" s="245">
        <v>0</v>
      </c>
      <c r="P9" s="245">
        <v>0</v>
      </c>
      <c r="Q9" s="245">
        <v>0</v>
      </c>
      <c r="R9" s="245">
        <f t="shared" si="0"/>
        <v>1049</v>
      </c>
      <c r="S9" s="245">
        <f t="shared" si="0"/>
        <v>146</v>
      </c>
      <c r="T9" s="245">
        <f t="shared" si="0"/>
        <v>449.01</v>
      </c>
      <c r="U9" s="245">
        <f t="shared" si="0"/>
        <v>202</v>
      </c>
      <c r="V9" s="245">
        <f t="shared" si="0"/>
        <v>885.40000000000009</v>
      </c>
    </row>
    <row r="10" spans="1:24" x14ac:dyDescent="0.2">
      <c r="A10" s="245">
        <v>7</v>
      </c>
      <c r="B10" s="237" t="s">
        <v>18</v>
      </c>
      <c r="C10" s="245">
        <v>29</v>
      </c>
      <c r="D10" s="245">
        <v>0</v>
      </c>
      <c r="E10" s="245">
        <v>12.32</v>
      </c>
      <c r="F10" s="245">
        <v>70</v>
      </c>
      <c r="G10" s="245">
        <v>304.29000000000002</v>
      </c>
      <c r="H10" s="245">
        <v>0</v>
      </c>
      <c r="I10" s="245">
        <v>1</v>
      </c>
      <c r="J10" s="245">
        <v>7</v>
      </c>
      <c r="K10" s="245">
        <v>19</v>
      </c>
      <c r="L10" s="245">
        <v>195.98</v>
      </c>
      <c r="M10" s="245">
        <v>0</v>
      </c>
      <c r="N10" s="245">
        <v>0</v>
      </c>
      <c r="O10" s="245">
        <v>0</v>
      </c>
      <c r="P10" s="245">
        <v>0</v>
      </c>
      <c r="Q10" s="245">
        <v>0</v>
      </c>
      <c r="R10" s="245">
        <f t="shared" si="0"/>
        <v>29</v>
      </c>
      <c r="S10" s="245">
        <f t="shared" si="0"/>
        <v>1</v>
      </c>
      <c r="T10" s="245">
        <f t="shared" si="0"/>
        <v>19.32</v>
      </c>
      <c r="U10" s="245">
        <f t="shared" si="0"/>
        <v>89</v>
      </c>
      <c r="V10" s="245">
        <f t="shared" si="0"/>
        <v>500.27</v>
      </c>
    </row>
    <row r="11" spans="1:24" x14ac:dyDescent="0.2">
      <c r="A11" s="245">
        <v>8</v>
      </c>
      <c r="B11" s="237" t="s">
        <v>19</v>
      </c>
      <c r="C11" s="245">
        <v>4</v>
      </c>
      <c r="D11" s="245">
        <v>0</v>
      </c>
      <c r="E11" s="245">
        <v>0</v>
      </c>
      <c r="F11" s="245">
        <v>2</v>
      </c>
      <c r="G11" s="245">
        <v>13.85</v>
      </c>
      <c r="H11" s="245">
        <v>24</v>
      </c>
      <c r="I11" s="245">
        <v>0</v>
      </c>
      <c r="J11" s="245">
        <v>0</v>
      </c>
      <c r="K11" s="245">
        <v>2</v>
      </c>
      <c r="L11" s="245">
        <v>13.85</v>
      </c>
      <c r="M11" s="245">
        <v>60</v>
      </c>
      <c r="N11" s="245">
        <v>0</v>
      </c>
      <c r="O11" s="245">
        <v>0</v>
      </c>
      <c r="P11" s="245">
        <v>0</v>
      </c>
      <c r="Q11" s="245">
        <v>0</v>
      </c>
      <c r="R11" s="245">
        <f t="shared" si="0"/>
        <v>88</v>
      </c>
      <c r="S11" s="245">
        <f t="shared" si="0"/>
        <v>0</v>
      </c>
      <c r="T11" s="245">
        <f t="shared" si="0"/>
        <v>0</v>
      </c>
      <c r="U11" s="245">
        <f t="shared" si="0"/>
        <v>4</v>
      </c>
      <c r="V11" s="245">
        <f t="shared" si="0"/>
        <v>27.7</v>
      </c>
    </row>
    <row r="12" spans="1:24" x14ac:dyDescent="0.2">
      <c r="A12" s="245">
        <v>9</v>
      </c>
      <c r="B12" s="237" t="s">
        <v>20</v>
      </c>
      <c r="C12" s="245">
        <v>6</v>
      </c>
      <c r="D12" s="245">
        <v>1</v>
      </c>
      <c r="E12" s="245">
        <v>14.18</v>
      </c>
      <c r="F12" s="245">
        <v>15</v>
      </c>
      <c r="G12" s="245">
        <v>48.95</v>
      </c>
      <c r="H12" s="245">
        <v>89</v>
      </c>
      <c r="I12" s="245">
        <v>13</v>
      </c>
      <c r="J12" s="245">
        <v>87.04</v>
      </c>
      <c r="K12" s="245">
        <v>46</v>
      </c>
      <c r="L12" s="245">
        <v>251.38</v>
      </c>
      <c r="M12" s="245">
        <v>181</v>
      </c>
      <c r="N12" s="245">
        <v>0</v>
      </c>
      <c r="O12" s="245">
        <v>0</v>
      </c>
      <c r="P12" s="245">
        <v>0</v>
      </c>
      <c r="Q12" s="245">
        <v>0</v>
      </c>
      <c r="R12" s="245">
        <f t="shared" si="0"/>
        <v>276</v>
      </c>
      <c r="S12" s="245">
        <f t="shared" si="0"/>
        <v>14</v>
      </c>
      <c r="T12" s="245">
        <f t="shared" si="0"/>
        <v>101.22</v>
      </c>
      <c r="U12" s="245">
        <f t="shared" si="0"/>
        <v>61</v>
      </c>
      <c r="V12" s="245">
        <f t="shared" si="0"/>
        <v>300.33</v>
      </c>
    </row>
    <row r="13" spans="1:24" x14ac:dyDescent="0.2">
      <c r="A13" s="245">
        <v>10</v>
      </c>
      <c r="B13" s="237" t="s">
        <v>21</v>
      </c>
      <c r="C13" s="245">
        <v>5</v>
      </c>
      <c r="D13" s="245">
        <v>0</v>
      </c>
      <c r="E13" s="245">
        <v>0</v>
      </c>
      <c r="F13" s="245">
        <v>3</v>
      </c>
      <c r="G13" s="245">
        <v>8.11</v>
      </c>
      <c r="H13" s="245">
        <v>36</v>
      </c>
      <c r="I13" s="245">
        <v>4</v>
      </c>
      <c r="J13" s="245">
        <v>51</v>
      </c>
      <c r="K13" s="245">
        <v>30</v>
      </c>
      <c r="L13" s="245">
        <v>268.95</v>
      </c>
      <c r="M13" s="245">
        <v>120</v>
      </c>
      <c r="N13" s="245">
        <v>0</v>
      </c>
      <c r="O13" s="245">
        <v>0</v>
      </c>
      <c r="P13" s="245">
        <v>0</v>
      </c>
      <c r="Q13" s="245">
        <v>0</v>
      </c>
      <c r="R13" s="245">
        <f t="shared" si="0"/>
        <v>161</v>
      </c>
      <c r="S13" s="245">
        <f t="shared" si="0"/>
        <v>4</v>
      </c>
      <c r="T13" s="245">
        <f t="shared" si="0"/>
        <v>51</v>
      </c>
      <c r="U13" s="245">
        <f t="shared" si="0"/>
        <v>33</v>
      </c>
      <c r="V13" s="245">
        <f t="shared" si="0"/>
        <v>277.06</v>
      </c>
    </row>
    <row r="14" spans="1:24" x14ac:dyDescent="0.2">
      <c r="A14" s="245">
        <v>11</v>
      </c>
      <c r="B14" s="237" t="s">
        <v>22</v>
      </c>
      <c r="C14" s="245">
        <v>12</v>
      </c>
      <c r="D14" s="245">
        <v>0</v>
      </c>
      <c r="E14" s="245">
        <v>0</v>
      </c>
      <c r="F14" s="245">
        <v>11</v>
      </c>
      <c r="G14" s="245">
        <v>25.99</v>
      </c>
      <c r="H14" s="245">
        <v>164</v>
      </c>
      <c r="I14" s="245">
        <v>9</v>
      </c>
      <c r="J14" s="245">
        <v>132.11000000000001</v>
      </c>
      <c r="K14" s="245">
        <v>88</v>
      </c>
      <c r="L14" s="245">
        <v>813.65</v>
      </c>
      <c r="M14" s="245">
        <v>181</v>
      </c>
      <c r="N14" s="245">
        <v>0</v>
      </c>
      <c r="O14" s="245">
        <v>0</v>
      </c>
      <c r="P14" s="245">
        <v>0</v>
      </c>
      <c r="Q14" s="245">
        <v>0</v>
      </c>
      <c r="R14" s="245">
        <f t="shared" si="0"/>
        <v>357</v>
      </c>
      <c r="S14" s="245">
        <f t="shared" si="0"/>
        <v>9</v>
      </c>
      <c r="T14" s="245">
        <f t="shared" si="0"/>
        <v>132.11000000000001</v>
      </c>
      <c r="U14" s="245">
        <f t="shared" si="0"/>
        <v>99</v>
      </c>
      <c r="V14" s="245">
        <f t="shared" si="0"/>
        <v>839.64</v>
      </c>
    </row>
    <row r="15" spans="1:24" x14ac:dyDescent="0.2">
      <c r="A15" s="245">
        <v>12</v>
      </c>
      <c r="B15" s="237" t="s">
        <v>23</v>
      </c>
      <c r="C15" s="245">
        <v>4</v>
      </c>
      <c r="D15" s="245">
        <v>0</v>
      </c>
      <c r="E15" s="245">
        <v>0</v>
      </c>
      <c r="F15" s="245">
        <v>11</v>
      </c>
      <c r="G15" s="245">
        <v>41.1</v>
      </c>
      <c r="H15" s="245">
        <v>24</v>
      </c>
      <c r="I15" s="245">
        <v>0</v>
      </c>
      <c r="J15" s="245">
        <v>0</v>
      </c>
      <c r="K15" s="245">
        <v>7</v>
      </c>
      <c r="L15" s="245">
        <v>40.69</v>
      </c>
      <c r="M15" s="245">
        <v>60</v>
      </c>
      <c r="N15" s="245">
        <v>20</v>
      </c>
      <c r="O15" s="245">
        <v>105.03</v>
      </c>
      <c r="P15" s="245">
        <v>1</v>
      </c>
      <c r="Q15" s="245">
        <v>0.06</v>
      </c>
      <c r="R15" s="245">
        <f t="shared" si="0"/>
        <v>88</v>
      </c>
      <c r="S15" s="245">
        <f t="shared" si="0"/>
        <v>20</v>
      </c>
      <c r="T15" s="245">
        <f t="shared" si="0"/>
        <v>105.03</v>
      </c>
      <c r="U15" s="245">
        <f t="shared" si="0"/>
        <v>19</v>
      </c>
      <c r="V15" s="245">
        <f t="shared" si="0"/>
        <v>81.849999999999994</v>
      </c>
    </row>
    <row r="16" spans="1:24" x14ac:dyDescent="0.2">
      <c r="A16" s="245">
        <v>13</v>
      </c>
      <c r="B16" s="237" t="s">
        <v>24</v>
      </c>
      <c r="C16" s="245">
        <v>33</v>
      </c>
      <c r="D16" s="245">
        <v>12</v>
      </c>
      <c r="E16" s="245">
        <v>18.62</v>
      </c>
      <c r="F16" s="245">
        <v>202</v>
      </c>
      <c r="G16" s="245">
        <v>882.26</v>
      </c>
      <c r="H16" s="245">
        <v>0</v>
      </c>
      <c r="I16" s="245">
        <v>6</v>
      </c>
      <c r="J16" s="245">
        <v>191.23</v>
      </c>
      <c r="K16" s="245">
        <v>127</v>
      </c>
      <c r="L16" s="245">
        <v>312.47000000000003</v>
      </c>
      <c r="M16" s="245">
        <v>0</v>
      </c>
      <c r="N16" s="245">
        <v>25</v>
      </c>
      <c r="O16" s="245">
        <v>184.85</v>
      </c>
      <c r="P16" s="245">
        <v>25</v>
      </c>
      <c r="Q16" s="245">
        <v>184.85</v>
      </c>
      <c r="R16" s="245">
        <f t="shared" si="0"/>
        <v>33</v>
      </c>
      <c r="S16" s="245">
        <f t="shared" si="0"/>
        <v>43</v>
      </c>
      <c r="T16" s="245">
        <f t="shared" si="0"/>
        <v>394.7</v>
      </c>
      <c r="U16" s="245">
        <f t="shared" si="0"/>
        <v>354</v>
      </c>
      <c r="V16" s="245">
        <f t="shared" si="0"/>
        <v>1379.58</v>
      </c>
    </row>
    <row r="17" spans="1:22" x14ac:dyDescent="0.2">
      <c r="A17" s="245">
        <v>14</v>
      </c>
      <c r="B17" s="237" t="s">
        <v>25</v>
      </c>
      <c r="C17" s="245">
        <v>4</v>
      </c>
      <c r="D17" s="245">
        <v>0</v>
      </c>
      <c r="E17" s="245">
        <v>0</v>
      </c>
      <c r="F17" s="245">
        <v>0</v>
      </c>
      <c r="G17" s="245">
        <v>0</v>
      </c>
      <c r="H17" s="245">
        <v>24</v>
      </c>
      <c r="I17" s="245">
        <v>0</v>
      </c>
      <c r="J17" s="245">
        <v>0</v>
      </c>
      <c r="K17" s="245">
        <v>0</v>
      </c>
      <c r="L17" s="245">
        <v>0</v>
      </c>
      <c r="M17" s="245">
        <v>60</v>
      </c>
      <c r="N17" s="245">
        <v>0</v>
      </c>
      <c r="O17" s="245">
        <v>0</v>
      </c>
      <c r="P17" s="245">
        <v>1</v>
      </c>
      <c r="Q17" s="245">
        <v>1.81</v>
      </c>
      <c r="R17" s="245">
        <f t="shared" si="0"/>
        <v>88</v>
      </c>
      <c r="S17" s="245">
        <f t="shared" si="0"/>
        <v>0</v>
      </c>
      <c r="T17" s="245">
        <f t="shared" si="0"/>
        <v>0</v>
      </c>
      <c r="U17" s="245">
        <f t="shared" si="0"/>
        <v>1</v>
      </c>
      <c r="V17" s="245">
        <f t="shared" si="0"/>
        <v>1.81</v>
      </c>
    </row>
    <row r="18" spans="1:22" x14ac:dyDescent="0.2">
      <c r="A18" s="245">
        <v>15</v>
      </c>
      <c r="B18" s="237" t="s">
        <v>26</v>
      </c>
      <c r="C18" s="245">
        <v>316</v>
      </c>
      <c r="D18" s="245">
        <v>1015</v>
      </c>
      <c r="E18" s="245">
        <v>2041.42</v>
      </c>
      <c r="F18" s="245">
        <v>2246</v>
      </c>
      <c r="G18" s="245">
        <v>6549</v>
      </c>
      <c r="H18" s="245">
        <v>2621</v>
      </c>
      <c r="I18" s="245">
        <v>330</v>
      </c>
      <c r="J18" s="245">
        <v>3449.65</v>
      </c>
      <c r="K18" s="245">
        <v>3277</v>
      </c>
      <c r="L18" s="245">
        <v>25482.34</v>
      </c>
      <c r="M18" s="245">
        <v>5057</v>
      </c>
      <c r="N18" s="245">
        <v>0</v>
      </c>
      <c r="O18" s="245">
        <v>0</v>
      </c>
      <c r="P18" s="245">
        <v>0</v>
      </c>
      <c r="Q18" s="245">
        <v>0</v>
      </c>
      <c r="R18" s="245">
        <f t="shared" si="0"/>
        <v>7994</v>
      </c>
      <c r="S18" s="245">
        <f t="shared" si="0"/>
        <v>1345</v>
      </c>
      <c r="T18" s="245">
        <f t="shared" si="0"/>
        <v>5491.07</v>
      </c>
      <c r="U18" s="245">
        <f t="shared" si="0"/>
        <v>5523</v>
      </c>
      <c r="V18" s="245">
        <f t="shared" si="0"/>
        <v>32031.34</v>
      </c>
    </row>
    <row r="19" spans="1:22" x14ac:dyDescent="0.2">
      <c r="A19" s="245">
        <v>16</v>
      </c>
      <c r="B19" s="237" t="s">
        <v>27</v>
      </c>
      <c r="C19" s="245">
        <v>15</v>
      </c>
      <c r="D19" s="245">
        <v>0</v>
      </c>
      <c r="E19" s="245">
        <v>0</v>
      </c>
      <c r="F19" s="245">
        <v>42</v>
      </c>
      <c r="G19" s="245">
        <v>90.92</v>
      </c>
      <c r="H19" s="245">
        <v>109</v>
      </c>
      <c r="I19" s="245">
        <v>2</v>
      </c>
      <c r="J19" s="245">
        <v>8</v>
      </c>
      <c r="K19" s="245">
        <v>7</v>
      </c>
      <c r="L19" s="245">
        <v>80.08</v>
      </c>
      <c r="M19" s="245">
        <v>241</v>
      </c>
      <c r="N19" s="245">
        <v>0</v>
      </c>
      <c r="O19" s="245">
        <v>0</v>
      </c>
      <c r="P19" s="245">
        <v>0</v>
      </c>
      <c r="Q19" s="245">
        <v>0</v>
      </c>
      <c r="R19" s="245">
        <f t="shared" si="0"/>
        <v>365</v>
      </c>
      <c r="S19" s="245">
        <f t="shared" si="0"/>
        <v>2</v>
      </c>
      <c r="T19" s="245">
        <f t="shared" si="0"/>
        <v>8</v>
      </c>
      <c r="U19" s="245">
        <f t="shared" si="0"/>
        <v>49</v>
      </c>
      <c r="V19" s="245">
        <f t="shared" si="0"/>
        <v>171</v>
      </c>
    </row>
    <row r="20" spans="1:22" x14ac:dyDescent="0.2">
      <c r="A20" s="245">
        <v>17</v>
      </c>
      <c r="B20" s="237" t="s">
        <v>28</v>
      </c>
      <c r="C20" s="245">
        <v>43</v>
      </c>
      <c r="D20" s="245">
        <v>0</v>
      </c>
      <c r="E20" s="245">
        <v>0</v>
      </c>
      <c r="F20" s="245">
        <v>25</v>
      </c>
      <c r="G20" s="245">
        <v>122.33</v>
      </c>
      <c r="H20" s="245">
        <v>634</v>
      </c>
      <c r="I20" s="245">
        <v>9</v>
      </c>
      <c r="J20" s="245">
        <v>82.07</v>
      </c>
      <c r="K20" s="245">
        <v>254</v>
      </c>
      <c r="L20" s="245">
        <v>3150.7</v>
      </c>
      <c r="M20" s="245">
        <v>782</v>
      </c>
      <c r="N20" s="245">
        <v>52</v>
      </c>
      <c r="O20" s="245">
        <v>312.76</v>
      </c>
      <c r="P20" s="245">
        <v>29</v>
      </c>
      <c r="Q20" s="245">
        <v>489.17</v>
      </c>
      <c r="R20" s="245">
        <f t="shared" si="0"/>
        <v>1459</v>
      </c>
      <c r="S20" s="245">
        <f t="shared" si="0"/>
        <v>61</v>
      </c>
      <c r="T20" s="245">
        <f t="shared" si="0"/>
        <v>394.83</v>
      </c>
      <c r="U20" s="245">
        <f t="shared" si="0"/>
        <v>308</v>
      </c>
      <c r="V20" s="245">
        <f t="shared" si="0"/>
        <v>3762.2</v>
      </c>
    </row>
    <row r="21" spans="1:22" x14ac:dyDescent="0.2">
      <c r="A21" s="245">
        <v>18</v>
      </c>
      <c r="B21" s="237" t="s">
        <v>29</v>
      </c>
      <c r="C21" s="245">
        <v>28</v>
      </c>
      <c r="D21" s="245">
        <v>41</v>
      </c>
      <c r="E21" s="245">
        <v>97.36</v>
      </c>
      <c r="F21" s="245">
        <v>33</v>
      </c>
      <c r="G21" s="245">
        <v>89.3</v>
      </c>
      <c r="H21" s="245">
        <v>0</v>
      </c>
      <c r="I21" s="245">
        <v>10</v>
      </c>
      <c r="J21" s="245">
        <v>89.85</v>
      </c>
      <c r="K21" s="245">
        <v>45</v>
      </c>
      <c r="L21" s="245">
        <v>197.88</v>
      </c>
      <c r="M21" s="245">
        <v>0</v>
      </c>
      <c r="N21" s="245">
        <v>0</v>
      </c>
      <c r="O21" s="245">
        <v>0</v>
      </c>
      <c r="P21" s="245">
        <v>0</v>
      </c>
      <c r="Q21" s="245">
        <v>0</v>
      </c>
      <c r="R21" s="245">
        <f t="shared" si="0"/>
        <v>28</v>
      </c>
      <c r="S21" s="245">
        <f t="shared" si="0"/>
        <v>51</v>
      </c>
      <c r="T21" s="245">
        <f t="shared" si="0"/>
        <v>187.20999999999998</v>
      </c>
      <c r="U21" s="245">
        <f t="shared" si="0"/>
        <v>78</v>
      </c>
      <c r="V21" s="245">
        <f t="shared" si="0"/>
        <v>287.18</v>
      </c>
    </row>
    <row r="22" spans="1:22" x14ac:dyDescent="0.2">
      <c r="A22" s="245">
        <v>19</v>
      </c>
      <c r="B22" s="237" t="s">
        <v>30</v>
      </c>
      <c r="C22" s="245">
        <v>16</v>
      </c>
      <c r="D22" s="245">
        <v>4</v>
      </c>
      <c r="E22" s="245">
        <v>18.45</v>
      </c>
      <c r="F22" s="245">
        <v>61</v>
      </c>
      <c r="G22" s="245">
        <v>186.05</v>
      </c>
      <c r="H22" s="245">
        <v>138</v>
      </c>
      <c r="I22" s="245">
        <v>0</v>
      </c>
      <c r="J22" s="245">
        <v>0</v>
      </c>
      <c r="K22" s="245">
        <v>25</v>
      </c>
      <c r="L22" s="245">
        <v>178.28</v>
      </c>
      <c r="M22" s="245">
        <v>802</v>
      </c>
      <c r="N22" s="245">
        <v>0</v>
      </c>
      <c r="O22" s="245">
        <v>0</v>
      </c>
      <c r="P22" s="245">
        <v>0</v>
      </c>
      <c r="Q22" s="245">
        <v>0</v>
      </c>
      <c r="R22" s="245">
        <f t="shared" si="0"/>
        <v>956</v>
      </c>
      <c r="S22" s="245">
        <f t="shared" si="0"/>
        <v>4</v>
      </c>
      <c r="T22" s="245">
        <f t="shared" si="0"/>
        <v>18.45</v>
      </c>
      <c r="U22" s="245">
        <f t="shared" si="0"/>
        <v>86</v>
      </c>
      <c r="V22" s="245">
        <f t="shared" si="0"/>
        <v>364.33000000000004</v>
      </c>
    </row>
    <row r="23" spans="1:22" x14ac:dyDescent="0.2">
      <c r="A23" s="245">
        <v>20</v>
      </c>
      <c r="B23" s="237" t="s">
        <v>31</v>
      </c>
      <c r="C23" s="245">
        <v>13</v>
      </c>
      <c r="D23" s="245">
        <v>80</v>
      </c>
      <c r="E23" s="245">
        <v>200.27</v>
      </c>
      <c r="F23" s="245">
        <v>80</v>
      </c>
      <c r="G23" s="245">
        <v>200.27</v>
      </c>
      <c r="H23" s="245">
        <v>97</v>
      </c>
      <c r="I23" s="245">
        <v>93</v>
      </c>
      <c r="J23" s="245">
        <v>1040.06</v>
      </c>
      <c r="K23" s="245">
        <v>93</v>
      </c>
      <c r="L23" s="245">
        <v>1040.06</v>
      </c>
      <c r="M23" s="245">
        <v>241</v>
      </c>
      <c r="N23" s="245">
        <v>90</v>
      </c>
      <c r="O23" s="245">
        <v>1268.6099999999999</v>
      </c>
      <c r="P23" s="245">
        <v>90</v>
      </c>
      <c r="Q23" s="245">
        <v>1363.41</v>
      </c>
      <c r="R23" s="245">
        <f t="shared" si="0"/>
        <v>351</v>
      </c>
      <c r="S23" s="245">
        <f t="shared" si="0"/>
        <v>263</v>
      </c>
      <c r="T23" s="245">
        <f t="shared" si="0"/>
        <v>2508.9399999999996</v>
      </c>
      <c r="U23" s="245">
        <f t="shared" si="0"/>
        <v>263</v>
      </c>
      <c r="V23" s="245">
        <f t="shared" si="0"/>
        <v>2603.7399999999998</v>
      </c>
    </row>
    <row r="24" spans="1:22" x14ac:dyDescent="0.2">
      <c r="A24" s="245">
        <v>21</v>
      </c>
      <c r="B24" s="237" t="s">
        <v>32</v>
      </c>
      <c r="C24" s="245">
        <v>5</v>
      </c>
      <c r="D24" s="245">
        <v>0</v>
      </c>
      <c r="E24" s="245">
        <v>0</v>
      </c>
      <c r="F24" s="245">
        <v>7</v>
      </c>
      <c r="G24" s="245">
        <v>16</v>
      </c>
      <c r="H24" s="245">
        <v>0</v>
      </c>
      <c r="I24" s="245">
        <v>0</v>
      </c>
      <c r="J24" s="245">
        <v>0</v>
      </c>
      <c r="K24" s="245">
        <v>6</v>
      </c>
      <c r="L24" s="245">
        <v>60</v>
      </c>
      <c r="M24" s="245">
        <v>0</v>
      </c>
      <c r="N24" s="245">
        <v>10</v>
      </c>
      <c r="O24" s="245">
        <v>100</v>
      </c>
      <c r="P24" s="245">
        <v>50</v>
      </c>
      <c r="Q24" s="245">
        <v>420</v>
      </c>
      <c r="R24" s="245">
        <f t="shared" si="0"/>
        <v>5</v>
      </c>
      <c r="S24" s="245">
        <f t="shared" si="0"/>
        <v>10</v>
      </c>
      <c r="T24" s="245">
        <f t="shared" si="0"/>
        <v>100</v>
      </c>
      <c r="U24" s="245">
        <f t="shared" si="0"/>
        <v>63</v>
      </c>
      <c r="V24" s="245">
        <f t="shared" si="0"/>
        <v>496</v>
      </c>
    </row>
    <row r="25" spans="1:22" x14ac:dyDescent="0.2">
      <c r="A25" s="246" t="s">
        <v>103</v>
      </c>
      <c r="B25" s="246" t="s">
        <v>57</v>
      </c>
      <c r="C25" s="246">
        <v>604</v>
      </c>
      <c r="D25" s="246">
        <v>1305</v>
      </c>
      <c r="E25" s="246">
        <v>2697.32</v>
      </c>
      <c r="F25" s="246">
        <v>3008</v>
      </c>
      <c r="G25" s="246">
        <v>9199.59</v>
      </c>
      <c r="H25" s="246">
        <v>4708</v>
      </c>
      <c r="I25" s="246">
        <v>554</v>
      </c>
      <c r="J25" s="246">
        <v>6531.08</v>
      </c>
      <c r="K25" s="246">
        <v>4256</v>
      </c>
      <c r="L25" s="246">
        <v>35942.050000000003</v>
      </c>
      <c r="M25" s="246">
        <v>9349</v>
      </c>
      <c r="N25" s="246">
        <v>290</v>
      </c>
      <c r="O25" s="246">
        <v>2372</v>
      </c>
      <c r="P25" s="246">
        <v>511</v>
      </c>
      <c r="Q25" s="246">
        <v>3971.6</v>
      </c>
      <c r="R25" s="245">
        <f t="shared" si="0"/>
        <v>14661</v>
      </c>
      <c r="S25" s="245">
        <f t="shared" si="0"/>
        <v>2149</v>
      </c>
      <c r="T25" s="245">
        <f t="shared" si="0"/>
        <v>11600.4</v>
      </c>
      <c r="U25" s="245">
        <f t="shared" si="0"/>
        <v>7775</v>
      </c>
      <c r="V25" s="245">
        <f t="shared" si="0"/>
        <v>49113.24</v>
      </c>
    </row>
    <row r="26" spans="1:22" x14ac:dyDescent="0.2">
      <c r="A26" s="237">
        <v>1</v>
      </c>
      <c r="B26" s="237" t="s">
        <v>34</v>
      </c>
      <c r="C26" s="237">
        <v>47</v>
      </c>
      <c r="D26" s="237">
        <v>0</v>
      </c>
      <c r="E26" s="237">
        <v>0</v>
      </c>
      <c r="F26" s="237">
        <v>5</v>
      </c>
      <c r="G26" s="237">
        <v>10.27</v>
      </c>
      <c r="H26" s="237">
        <v>572</v>
      </c>
      <c r="I26" s="237">
        <v>17</v>
      </c>
      <c r="J26" s="237">
        <v>20.58</v>
      </c>
      <c r="K26" s="237">
        <v>9</v>
      </c>
      <c r="L26" s="237">
        <v>11.48</v>
      </c>
      <c r="M26" s="237">
        <v>791</v>
      </c>
      <c r="N26" s="237">
        <v>0</v>
      </c>
      <c r="O26" s="237">
        <v>0</v>
      </c>
      <c r="P26" s="237">
        <v>28</v>
      </c>
      <c r="Q26" s="237">
        <v>2.77</v>
      </c>
      <c r="R26" s="245">
        <f t="shared" si="0"/>
        <v>1410</v>
      </c>
      <c r="S26" s="245">
        <f t="shared" si="0"/>
        <v>17</v>
      </c>
      <c r="T26" s="245">
        <f t="shared" si="0"/>
        <v>20.58</v>
      </c>
      <c r="U26" s="245">
        <f t="shared" si="0"/>
        <v>42</v>
      </c>
      <c r="V26" s="237">
        <v>24.52</v>
      </c>
    </row>
    <row r="27" spans="1:22" x14ac:dyDescent="0.2">
      <c r="A27" s="237">
        <v>2</v>
      </c>
      <c r="B27" s="237" t="s">
        <v>35</v>
      </c>
      <c r="C27" s="237">
        <v>7</v>
      </c>
      <c r="D27" s="237">
        <v>0</v>
      </c>
      <c r="E27" s="237">
        <v>0</v>
      </c>
      <c r="F27" s="237">
        <v>1</v>
      </c>
      <c r="G27" s="237">
        <v>4.95</v>
      </c>
      <c r="H27" s="237">
        <v>50</v>
      </c>
      <c r="I27" s="237">
        <v>0</v>
      </c>
      <c r="J27" s="237">
        <v>0</v>
      </c>
      <c r="K27" s="237">
        <v>6</v>
      </c>
      <c r="L27" s="237">
        <v>42.04</v>
      </c>
      <c r="M27" s="237">
        <v>241</v>
      </c>
      <c r="N27" s="237">
        <v>0</v>
      </c>
      <c r="O27" s="237">
        <v>0</v>
      </c>
      <c r="P27" s="237">
        <v>0</v>
      </c>
      <c r="Q27" s="237">
        <v>0</v>
      </c>
      <c r="R27" s="245">
        <f t="shared" si="0"/>
        <v>298</v>
      </c>
      <c r="S27" s="245">
        <f t="shared" si="0"/>
        <v>0</v>
      </c>
      <c r="T27" s="245">
        <f t="shared" si="0"/>
        <v>0</v>
      </c>
      <c r="U27" s="245">
        <f t="shared" si="0"/>
        <v>7</v>
      </c>
      <c r="V27" s="237">
        <v>46.99</v>
      </c>
    </row>
    <row r="28" spans="1:22" x14ac:dyDescent="0.2">
      <c r="A28" s="237">
        <v>3</v>
      </c>
      <c r="B28" s="237" t="s">
        <v>36</v>
      </c>
      <c r="C28" s="237">
        <v>24</v>
      </c>
      <c r="D28" s="237">
        <v>0</v>
      </c>
      <c r="E28" s="237">
        <v>0</v>
      </c>
      <c r="F28" s="237">
        <v>0</v>
      </c>
      <c r="G28" s="237">
        <v>0</v>
      </c>
      <c r="H28" s="237">
        <v>256</v>
      </c>
      <c r="I28" s="237">
        <v>1</v>
      </c>
      <c r="J28" s="237">
        <v>8.66</v>
      </c>
      <c r="K28" s="237">
        <v>1</v>
      </c>
      <c r="L28" s="237">
        <v>7.25</v>
      </c>
      <c r="M28" s="237">
        <v>397</v>
      </c>
      <c r="N28" s="237">
        <v>0</v>
      </c>
      <c r="O28" s="237">
        <v>0</v>
      </c>
      <c r="P28" s="237">
        <v>0</v>
      </c>
      <c r="Q28" s="237">
        <v>0</v>
      </c>
      <c r="R28" s="245">
        <f t="shared" si="0"/>
        <v>677</v>
      </c>
      <c r="S28" s="245">
        <f t="shared" si="0"/>
        <v>1</v>
      </c>
      <c r="T28" s="245">
        <f t="shared" si="0"/>
        <v>8.66</v>
      </c>
      <c r="U28" s="245">
        <f t="shared" si="0"/>
        <v>1</v>
      </c>
      <c r="V28" s="237">
        <v>7.25</v>
      </c>
    </row>
    <row r="29" spans="1:22" x14ac:dyDescent="0.2">
      <c r="A29" s="237">
        <v>4</v>
      </c>
      <c r="B29" s="237" t="s">
        <v>37</v>
      </c>
      <c r="C29" s="237">
        <v>6</v>
      </c>
      <c r="D29" s="237">
        <v>0</v>
      </c>
      <c r="E29" s="237">
        <v>0</v>
      </c>
      <c r="F29" s="237">
        <v>29</v>
      </c>
      <c r="G29" s="237">
        <v>42.4</v>
      </c>
      <c r="H29" s="237">
        <v>36</v>
      </c>
      <c r="I29" s="237">
        <v>0</v>
      </c>
      <c r="J29" s="237">
        <v>0</v>
      </c>
      <c r="K29" s="237">
        <v>0</v>
      </c>
      <c r="L29" s="237">
        <v>0</v>
      </c>
      <c r="M29" s="237">
        <v>156</v>
      </c>
      <c r="N29" s="237">
        <v>0</v>
      </c>
      <c r="O29" s="237">
        <v>0</v>
      </c>
      <c r="P29" s="237">
        <v>0</v>
      </c>
      <c r="Q29" s="237">
        <v>0</v>
      </c>
      <c r="R29" s="245">
        <f t="shared" si="0"/>
        <v>198</v>
      </c>
      <c r="S29" s="245">
        <f t="shared" si="0"/>
        <v>0</v>
      </c>
      <c r="T29" s="245">
        <f t="shared" si="0"/>
        <v>0</v>
      </c>
      <c r="U29" s="245">
        <f t="shared" si="0"/>
        <v>29</v>
      </c>
      <c r="V29" s="237">
        <v>0</v>
      </c>
    </row>
    <row r="30" spans="1:22" x14ac:dyDescent="0.2">
      <c r="A30" s="237">
        <v>5</v>
      </c>
      <c r="B30" s="237" t="s">
        <v>38</v>
      </c>
      <c r="C30" s="237">
        <v>23</v>
      </c>
      <c r="D30" s="237">
        <v>0</v>
      </c>
      <c r="E30" s="237">
        <v>0</v>
      </c>
      <c r="F30" s="237">
        <v>0</v>
      </c>
      <c r="G30" s="237">
        <v>0</v>
      </c>
      <c r="H30" s="237">
        <v>260</v>
      </c>
      <c r="I30" s="237">
        <v>0</v>
      </c>
      <c r="J30" s="237">
        <v>0</v>
      </c>
      <c r="K30" s="237">
        <v>0</v>
      </c>
      <c r="L30" s="237">
        <v>0</v>
      </c>
      <c r="M30" s="237">
        <v>425</v>
      </c>
      <c r="N30" s="237">
        <v>4</v>
      </c>
      <c r="O30" s="237">
        <v>364.11</v>
      </c>
      <c r="P30" s="237">
        <v>94</v>
      </c>
      <c r="Q30" s="237">
        <v>330.05</v>
      </c>
      <c r="R30" s="245">
        <f t="shared" si="0"/>
        <v>708</v>
      </c>
      <c r="S30" s="245">
        <f t="shared" si="0"/>
        <v>4</v>
      </c>
      <c r="T30" s="245">
        <f t="shared" si="0"/>
        <v>364.11</v>
      </c>
      <c r="U30" s="245">
        <f t="shared" si="0"/>
        <v>94</v>
      </c>
      <c r="V30" s="237">
        <v>372.45</v>
      </c>
    </row>
    <row r="31" spans="1:22" x14ac:dyDescent="0.2">
      <c r="A31" s="237">
        <v>6</v>
      </c>
      <c r="B31" s="237" t="s">
        <v>39</v>
      </c>
      <c r="C31" s="237">
        <v>4</v>
      </c>
      <c r="D31" s="237">
        <v>0</v>
      </c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  <c r="O31" s="237">
        <v>0</v>
      </c>
      <c r="P31" s="237">
        <v>0</v>
      </c>
      <c r="Q31" s="237">
        <v>0</v>
      </c>
      <c r="R31" s="245">
        <f t="shared" si="0"/>
        <v>4</v>
      </c>
      <c r="S31" s="245">
        <f t="shared" si="0"/>
        <v>0</v>
      </c>
      <c r="T31" s="245">
        <f t="shared" si="0"/>
        <v>0</v>
      </c>
      <c r="U31" s="245">
        <f t="shared" si="0"/>
        <v>0</v>
      </c>
      <c r="V31" s="237">
        <v>0</v>
      </c>
    </row>
    <row r="32" spans="1:22" x14ac:dyDescent="0.2">
      <c r="A32" s="237">
        <v>7</v>
      </c>
      <c r="B32" s="237" t="s">
        <v>40</v>
      </c>
      <c r="C32" s="237">
        <v>4</v>
      </c>
      <c r="D32" s="237">
        <v>0</v>
      </c>
      <c r="E32" s="237">
        <v>0</v>
      </c>
      <c r="F32" s="237">
        <v>0</v>
      </c>
      <c r="G32" s="237">
        <v>0</v>
      </c>
      <c r="H32" s="237">
        <v>24</v>
      </c>
      <c r="I32" s="237">
        <v>0</v>
      </c>
      <c r="J32" s="237">
        <v>0</v>
      </c>
      <c r="K32" s="237">
        <v>0</v>
      </c>
      <c r="L32" s="237">
        <v>0</v>
      </c>
      <c r="M32" s="237">
        <v>60</v>
      </c>
      <c r="N32" s="237">
        <v>0</v>
      </c>
      <c r="O32" s="237">
        <v>0</v>
      </c>
      <c r="P32" s="237">
        <v>2</v>
      </c>
      <c r="Q32" s="237">
        <v>2.84</v>
      </c>
      <c r="R32" s="245">
        <f t="shared" si="0"/>
        <v>88</v>
      </c>
      <c r="S32" s="245">
        <f t="shared" si="0"/>
        <v>0</v>
      </c>
      <c r="T32" s="245">
        <f t="shared" si="0"/>
        <v>0</v>
      </c>
      <c r="U32" s="245">
        <f t="shared" si="0"/>
        <v>2</v>
      </c>
      <c r="V32" s="237">
        <v>2.84</v>
      </c>
    </row>
    <row r="33" spans="1:22" x14ac:dyDescent="0.2">
      <c r="A33" s="237">
        <v>8</v>
      </c>
      <c r="B33" s="237" t="s">
        <v>41</v>
      </c>
      <c r="C33" s="237">
        <v>4</v>
      </c>
      <c r="D33" s="237">
        <v>0</v>
      </c>
      <c r="E33" s="237">
        <v>0</v>
      </c>
      <c r="F33" s="237">
        <v>0</v>
      </c>
      <c r="G33" s="237">
        <v>0</v>
      </c>
      <c r="H33" s="237">
        <v>24</v>
      </c>
      <c r="I33" s="237">
        <v>0</v>
      </c>
      <c r="J33" s="237">
        <v>0</v>
      </c>
      <c r="K33" s="237">
        <v>1</v>
      </c>
      <c r="L33" s="237">
        <v>17.64</v>
      </c>
      <c r="M33" s="237">
        <v>60</v>
      </c>
      <c r="N33" s="237">
        <v>0</v>
      </c>
      <c r="O33" s="237">
        <v>0</v>
      </c>
      <c r="P33" s="237">
        <v>0</v>
      </c>
      <c r="Q33" s="237">
        <v>0</v>
      </c>
      <c r="R33" s="245">
        <f t="shared" si="0"/>
        <v>88</v>
      </c>
      <c r="S33" s="245">
        <f t="shared" si="0"/>
        <v>0</v>
      </c>
      <c r="T33" s="245">
        <f t="shared" si="0"/>
        <v>0</v>
      </c>
      <c r="U33" s="245">
        <f t="shared" si="0"/>
        <v>1</v>
      </c>
      <c r="V33" s="237">
        <v>17.64</v>
      </c>
    </row>
    <row r="34" spans="1:22" x14ac:dyDescent="0.2">
      <c r="A34" s="237">
        <v>9</v>
      </c>
      <c r="B34" s="237" t="s">
        <v>42</v>
      </c>
      <c r="C34" s="237">
        <v>4</v>
      </c>
      <c r="D34" s="237">
        <v>0</v>
      </c>
      <c r="E34" s="237">
        <v>0</v>
      </c>
      <c r="F34" s="237">
        <v>0</v>
      </c>
      <c r="G34" s="237">
        <v>0</v>
      </c>
      <c r="H34" s="237">
        <v>24</v>
      </c>
      <c r="I34" s="237">
        <v>0</v>
      </c>
      <c r="J34" s="237">
        <v>0</v>
      </c>
      <c r="K34" s="237">
        <v>0</v>
      </c>
      <c r="L34" s="237">
        <v>0</v>
      </c>
      <c r="M34" s="237">
        <v>60</v>
      </c>
      <c r="N34" s="237">
        <v>113</v>
      </c>
      <c r="O34" s="237">
        <v>32.74</v>
      </c>
      <c r="P34" s="237">
        <v>101</v>
      </c>
      <c r="Q34" s="237">
        <v>28.75</v>
      </c>
      <c r="R34" s="245">
        <f t="shared" si="0"/>
        <v>88</v>
      </c>
      <c r="S34" s="245">
        <f t="shared" si="0"/>
        <v>113</v>
      </c>
      <c r="T34" s="245">
        <f t="shared" si="0"/>
        <v>32.74</v>
      </c>
      <c r="U34" s="245">
        <f t="shared" si="0"/>
        <v>101</v>
      </c>
      <c r="V34" s="237">
        <v>28.75</v>
      </c>
    </row>
    <row r="35" spans="1:22" x14ac:dyDescent="0.2">
      <c r="A35" s="237">
        <v>10</v>
      </c>
      <c r="B35" s="237" t="s">
        <v>43</v>
      </c>
      <c r="C35" s="237">
        <v>0</v>
      </c>
      <c r="D35" s="237">
        <v>0</v>
      </c>
      <c r="E35" s="237">
        <v>0</v>
      </c>
      <c r="F35" s="237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  <c r="Q35" s="237">
        <v>0</v>
      </c>
      <c r="R35" s="245">
        <f t="shared" si="0"/>
        <v>0</v>
      </c>
      <c r="S35" s="245">
        <f t="shared" si="0"/>
        <v>0</v>
      </c>
      <c r="T35" s="245">
        <f t="shared" si="0"/>
        <v>0</v>
      </c>
      <c r="U35" s="245">
        <f t="shared" si="0"/>
        <v>0</v>
      </c>
      <c r="V35" s="237">
        <v>0</v>
      </c>
    </row>
    <row r="36" spans="1:22" x14ac:dyDescent="0.2">
      <c r="A36" s="237">
        <v>11</v>
      </c>
      <c r="B36" s="237" t="s">
        <v>44</v>
      </c>
      <c r="C36" s="237">
        <v>0</v>
      </c>
      <c r="D36" s="237">
        <v>0</v>
      </c>
      <c r="E36" s="237">
        <v>0</v>
      </c>
      <c r="F36" s="237">
        <v>1</v>
      </c>
      <c r="G36" s="237">
        <v>80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2504</v>
      </c>
      <c r="Q36" s="237">
        <v>380.41</v>
      </c>
      <c r="R36" s="245">
        <f t="shared" si="0"/>
        <v>0</v>
      </c>
      <c r="S36" s="245">
        <f t="shared" si="0"/>
        <v>0</v>
      </c>
      <c r="T36" s="245">
        <f t="shared" si="0"/>
        <v>0</v>
      </c>
      <c r="U36" s="245">
        <f t="shared" si="0"/>
        <v>2505</v>
      </c>
      <c r="V36" s="237">
        <v>460.41</v>
      </c>
    </row>
    <row r="37" spans="1:22" x14ac:dyDescent="0.2">
      <c r="A37" s="241" t="s">
        <v>104</v>
      </c>
      <c r="B37" s="241" t="s">
        <v>57</v>
      </c>
      <c r="C37" s="241">
        <v>123</v>
      </c>
      <c r="D37" s="241">
        <v>0</v>
      </c>
      <c r="E37" s="241">
        <v>0</v>
      </c>
      <c r="F37" s="241">
        <v>36</v>
      </c>
      <c r="G37" s="241">
        <v>137.62</v>
      </c>
      <c r="H37" s="241">
        <v>1246</v>
      </c>
      <c r="I37" s="241">
        <v>18</v>
      </c>
      <c r="J37" s="241">
        <v>29.24</v>
      </c>
      <c r="K37" s="241">
        <v>17</v>
      </c>
      <c r="L37" s="241">
        <v>78.41</v>
      </c>
      <c r="M37" s="241">
        <v>2190</v>
      </c>
      <c r="N37" s="241">
        <v>117</v>
      </c>
      <c r="O37" s="241">
        <v>396.85</v>
      </c>
      <c r="P37" s="241">
        <v>2729</v>
      </c>
      <c r="Q37" s="241">
        <v>744.82</v>
      </c>
      <c r="R37" s="245">
        <f t="shared" si="0"/>
        <v>3559</v>
      </c>
      <c r="S37" s="245">
        <f t="shared" si="0"/>
        <v>135</v>
      </c>
      <c r="T37" s="245">
        <f t="shared" si="0"/>
        <v>426.09000000000003</v>
      </c>
      <c r="U37" s="245">
        <f t="shared" si="0"/>
        <v>2782</v>
      </c>
      <c r="V37" s="241">
        <v>960.85</v>
      </c>
    </row>
    <row r="38" spans="1:22" x14ac:dyDescent="0.2">
      <c r="A38" s="237">
        <v>1</v>
      </c>
      <c r="B38" s="237" t="s">
        <v>46</v>
      </c>
      <c r="C38" s="237">
        <v>285</v>
      </c>
      <c r="D38" s="237">
        <v>5</v>
      </c>
      <c r="E38" s="237">
        <v>17.18</v>
      </c>
      <c r="F38" s="237">
        <v>371</v>
      </c>
      <c r="G38" s="237">
        <v>713.69</v>
      </c>
      <c r="H38" s="237">
        <v>0</v>
      </c>
      <c r="I38" s="237">
        <v>233</v>
      </c>
      <c r="J38" s="237">
        <v>1255.8399999999999</v>
      </c>
      <c r="K38" s="237">
        <v>969</v>
      </c>
      <c r="L38" s="237">
        <v>7208.12</v>
      </c>
      <c r="M38" s="237">
        <v>0</v>
      </c>
      <c r="N38" s="237">
        <v>0</v>
      </c>
      <c r="O38" s="237">
        <v>0</v>
      </c>
      <c r="P38" s="237">
        <v>0</v>
      </c>
      <c r="Q38" s="237">
        <v>0</v>
      </c>
      <c r="R38" s="245">
        <f t="shared" si="0"/>
        <v>285</v>
      </c>
      <c r="S38" s="245">
        <f t="shared" si="0"/>
        <v>238</v>
      </c>
      <c r="T38" s="245">
        <f t="shared" si="0"/>
        <v>1273.02</v>
      </c>
      <c r="U38" s="245">
        <f t="shared" si="0"/>
        <v>1340</v>
      </c>
      <c r="V38" s="237">
        <v>7921.81</v>
      </c>
    </row>
    <row r="39" spans="1:22" x14ac:dyDescent="0.2">
      <c r="A39" s="241" t="s">
        <v>105</v>
      </c>
      <c r="B39" s="241" t="s">
        <v>57</v>
      </c>
      <c r="C39" s="241">
        <v>285</v>
      </c>
      <c r="D39" s="241">
        <v>5</v>
      </c>
      <c r="E39" s="241">
        <v>17.18</v>
      </c>
      <c r="F39" s="241">
        <v>371</v>
      </c>
      <c r="G39" s="241">
        <v>713.69</v>
      </c>
      <c r="H39" s="241">
        <v>0</v>
      </c>
      <c r="I39" s="241">
        <v>233</v>
      </c>
      <c r="J39" s="241">
        <v>1255.8399999999999</v>
      </c>
      <c r="K39" s="241">
        <v>969</v>
      </c>
      <c r="L39" s="241">
        <v>7208.12</v>
      </c>
      <c r="M39" s="241">
        <v>0</v>
      </c>
      <c r="N39" s="241">
        <v>0</v>
      </c>
      <c r="O39" s="241">
        <v>0</v>
      </c>
      <c r="P39" s="241">
        <v>0</v>
      </c>
      <c r="Q39" s="241">
        <v>0</v>
      </c>
      <c r="R39" s="245">
        <f t="shared" si="0"/>
        <v>285</v>
      </c>
      <c r="S39" s="245">
        <f t="shared" si="0"/>
        <v>238</v>
      </c>
      <c r="T39" s="245">
        <f t="shared" si="0"/>
        <v>1273.02</v>
      </c>
      <c r="U39" s="245">
        <f t="shared" si="0"/>
        <v>1340</v>
      </c>
      <c r="V39" s="241">
        <v>7921.81</v>
      </c>
    </row>
    <row r="40" spans="1:22" x14ac:dyDescent="0.2">
      <c r="A40" s="245">
        <v>1</v>
      </c>
      <c r="B40" s="237" t="s">
        <v>48</v>
      </c>
      <c r="C40" s="245">
        <v>157</v>
      </c>
      <c r="D40" s="245">
        <v>2</v>
      </c>
      <c r="E40" s="245">
        <v>4.7699999999999996</v>
      </c>
      <c r="F40" s="245">
        <v>185</v>
      </c>
      <c r="G40" s="245">
        <v>378.94</v>
      </c>
      <c r="H40" s="245">
        <v>1489</v>
      </c>
      <c r="I40" s="245">
        <v>40</v>
      </c>
      <c r="J40" s="245">
        <v>602.69000000000005</v>
      </c>
      <c r="K40" s="245">
        <v>929</v>
      </c>
      <c r="L40" s="245">
        <v>4225.1499999999996</v>
      </c>
      <c r="M40" s="245">
        <v>2804</v>
      </c>
      <c r="N40" s="245">
        <v>5</v>
      </c>
      <c r="O40" s="245">
        <v>1003.53</v>
      </c>
      <c r="P40" s="245">
        <v>1417</v>
      </c>
      <c r="Q40" s="245">
        <v>1551.72</v>
      </c>
      <c r="R40" s="245">
        <f t="shared" si="0"/>
        <v>4450</v>
      </c>
      <c r="S40" s="245">
        <f t="shared" si="0"/>
        <v>47</v>
      </c>
      <c r="T40" s="245">
        <f t="shared" si="0"/>
        <v>1610.99</v>
      </c>
      <c r="U40" s="245">
        <f t="shared" si="0"/>
        <v>2531</v>
      </c>
      <c r="V40" s="245">
        <v>6185.49</v>
      </c>
    </row>
    <row r="41" spans="1:22" x14ac:dyDescent="0.2">
      <c r="A41" s="245">
        <v>2</v>
      </c>
      <c r="B41" s="237" t="s">
        <v>49</v>
      </c>
      <c r="C41" s="245">
        <v>6</v>
      </c>
      <c r="D41" s="245">
        <v>0</v>
      </c>
      <c r="E41" s="245">
        <v>0</v>
      </c>
      <c r="F41" s="245">
        <v>7</v>
      </c>
      <c r="G41" s="245">
        <v>18.940000000000001</v>
      </c>
      <c r="H41" s="245">
        <v>130</v>
      </c>
      <c r="I41" s="245">
        <v>7</v>
      </c>
      <c r="J41" s="245">
        <v>117</v>
      </c>
      <c r="K41" s="245">
        <v>160</v>
      </c>
      <c r="L41" s="245">
        <v>912.9</v>
      </c>
      <c r="M41" s="245">
        <v>120</v>
      </c>
      <c r="N41" s="245">
        <v>77</v>
      </c>
      <c r="O41" s="245">
        <v>212.2</v>
      </c>
      <c r="P41" s="245">
        <v>742</v>
      </c>
      <c r="Q41" s="245">
        <v>1722.57</v>
      </c>
      <c r="R41" s="245">
        <f t="shared" si="0"/>
        <v>256</v>
      </c>
      <c r="S41" s="245">
        <f t="shared" si="0"/>
        <v>84</v>
      </c>
      <c r="T41" s="245">
        <f t="shared" si="0"/>
        <v>329.2</v>
      </c>
      <c r="U41" s="245">
        <f t="shared" si="0"/>
        <v>909</v>
      </c>
      <c r="V41" s="245">
        <v>2654.41</v>
      </c>
    </row>
    <row r="42" spans="1:22" x14ac:dyDescent="0.2">
      <c r="A42" s="245">
        <v>3</v>
      </c>
      <c r="B42" s="237" t="s">
        <v>50</v>
      </c>
      <c r="C42" s="245">
        <v>13</v>
      </c>
      <c r="D42" s="245">
        <v>0</v>
      </c>
      <c r="E42" s="245">
        <v>0</v>
      </c>
      <c r="F42" s="245">
        <v>12</v>
      </c>
      <c r="G42" s="245">
        <v>52.32</v>
      </c>
      <c r="H42" s="245">
        <v>97</v>
      </c>
      <c r="I42" s="245">
        <v>41</v>
      </c>
      <c r="J42" s="245">
        <v>845</v>
      </c>
      <c r="K42" s="245">
        <v>222</v>
      </c>
      <c r="L42" s="245">
        <v>2220.44</v>
      </c>
      <c r="M42" s="245">
        <v>241</v>
      </c>
      <c r="N42" s="245">
        <v>2116</v>
      </c>
      <c r="O42" s="245">
        <v>1627.98</v>
      </c>
      <c r="P42" s="245">
        <v>2667</v>
      </c>
      <c r="Q42" s="245">
        <v>1633.88</v>
      </c>
      <c r="R42" s="245">
        <f t="shared" si="0"/>
        <v>351</v>
      </c>
      <c r="S42" s="245">
        <f t="shared" si="0"/>
        <v>2157</v>
      </c>
      <c r="T42" s="245">
        <f t="shared" si="0"/>
        <v>2472.98</v>
      </c>
      <c r="U42" s="245">
        <f t="shared" si="0"/>
        <v>2901</v>
      </c>
      <c r="V42" s="245">
        <v>3906.64</v>
      </c>
    </row>
    <row r="43" spans="1:22" x14ac:dyDescent="0.2">
      <c r="A43" s="245">
        <v>4</v>
      </c>
      <c r="B43" s="237" t="s">
        <v>51</v>
      </c>
      <c r="C43" s="245">
        <v>6</v>
      </c>
      <c r="D43" s="245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597</v>
      </c>
      <c r="L43" s="245">
        <v>1281.45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f t="shared" si="0"/>
        <v>6</v>
      </c>
      <c r="S43" s="245">
        <f t="shared" si="0"/>
        <v>0</v>
      </c>
      <c r="T43" s="245">
        <f t="shared" si="0"/>
        <v>0</v>
      </c>
      <c r="U43" s="245">
        <f t="shared" si="0"/>
        <v>597</v>
      </c>
      <c r="V43" s="245">
        <v>1281.45</v>
      </c>
    </row>
    <row r="44" spans="1:22" x14ac:dyDescent="0.2">
      <c r="A44" s="241" t="s">
        <v>156</v>
      </c>
      <c r="B44" s="241" t="s">
        <v>57</v>
      </c>
      <c r="C44" s="246">
        <f>SUM(C40:C43)</f>
        <v>182</v>
      </c>
      <c r="D44" s="246">
        <v>2</v>
      </c>
      <c r="E44" s="245">
        <v>4.7699999999999996</v>
      </c>
      <c r="F44" s="245">
        <v>204</v>
      </c>
      <c r="G44" s="245">
        <v>450.2</v>
      </c>
      <c r="H44" s="245">
        <f t="shared" ref="H44:Q44" si="1">SUM(H38:H43)</f>
        <v>1716</v>
      </c>
      <c r="I44" s="245">
        <f t="shared" si="1"/>
        <v>554</v>
      </c>
      <c r="J44" s="245">
        <f t="shared" si="1"/>
        <v>4076.37</v>
      </c>
      <c r="K44" s="245">
        <f t="shared" si="1"/>
        <v>3846</v>
      </c>
      <c r="L44" s="245">
        <f t="shared" si="1"/>
        <v>23056.18</v>
      </c>
      <c r="M44" s="245">
        <f t="shared" si="1"/>
        <v>3165</v>
      </c>
      <c r="N44" s="245">
        <f t="shared" si="1"/>
        <v>2198</v>
      </c>
      <c r="O44" s="245">
        <f t="shared" si="1"/>
        <v>2843.71</v>
      </c>
      <c r="P44" s="245">
        <f t="shared" si="1"/>
        <v>4826</v>
      </c>
      <c r="Q44" s="245">
        <f t="shared" si="1"/>
        <v>4908.17</v>
      </c>
      <c r="R44" s="245">
        <f t="shared" si="0"/>
        <v>5063</v>
      </c>
      <c r="S44" s="245">
        <f t="shared" si="0"/>
        <v>2754</v>
      </c>
      <c r="T44" s="245">
        <f t="shared" si="0"/>
        <v>6924.85</v>
      </c>
      <c r="U44" s="245">
        <f t="shared" si="0"/>
        <v>8876</v>
      </c>
      <c r="V44" s="245">
        <f>SUM(V38:V43)</f>
        <v>29871.61</v>
      </c>
    </row>
    <row r="45" spans="1:22" x14ac:dyDescent="0.2">
      <c r="A45" s="246" t="s">
        <v>109</v>
      </c>
      <c r="B45" s="241" t="s">
        <v>57</v>
      </c>
      <c r="C45" s="246">
        <f>C44+C39+C37+C25</f>
        <v>1194</v>
      </c>
      <c r="D45" s="246">
        <f>D44+D39+D37+D25</f>
        <v>1312</v>
      </c>
      <c r="E45" s="246">
        <f>E44+E39+E37+E25</f>
        <v>2719.27</v>
      </c>
      <c r="F45" s="246">
        <v>3618</v>
      </c>
      <c r="G45" s="246">
        <v>10421.1</v>
      </c>
      <c r="H45" s="246">
        <v>7670</v>
      </c>
      <c r="I45" s="246">
        <v>893</v>
      </c>
      <c r="J45" s="246">
        <v>9380.85</v>
      </c>
      <c r="K45" s="246">
        <v>7150</v>
      </c>
      <c r="L45" s="246">
        <v>51868.52</v>
      </c>
      <c r="M45" s="246">
        <v>14704</v>
      </c>
      <c r="N45" s="246">
        <v>2605</v>
      </c>
      <c r="O45" s="246">
        <v>5612.56</v>
      </c>
      <c r="P45" s="246">
        <v>8066</v>
      </c>
      <c r="Q45" s="246">
        <v>9624.59</v>
      </c>
      <c r="R45" s="245">
        <f t="shared" si="0"/>
        <v>23568</v>
      </c>
      <c r="S45" s="245">
        <f t="shared" si="0"/>
        <v>4810</v>
      </c>
      <c r="T45" s="245">
        <f t="shared" si="0"/>
        <v>17712.68</v>
      </c>
      <c r="U45" s="245">
        <f t="shared" si="0"/>
        <v>18834</v>
      </c>
      <c r="V45" s="246">
        <v>72117.98</v>
      </c>
    </row>
  </sheetData>
  <mergeCells count="2">
    <mergeCell ref="A1:V1"/>
    <mergeCell ref="A2:V2"/>
  </mergeCells>
  <pageMargins left="0.7" right="0.7" top="0.75" bottom="0.7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L18" sqref="L18"/>
    </sheetView>
  </sheetViews>
  <sheetFormatPr defaultColWidth="9.28515625" defaultRowHeight="15" x14ac:dyDescent="0.25"/>
  <sheetData>
    <row r="1" spans="1:10" ht="32.25" customHeight="1" x14ac:dyDescent="0.25">
      <c r="A1" s="401" t="s">
        <v>864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x14ac:dyDescent="0.25">
      <c r="A2" s="423" t="s">
        <v>74</v>
      </c>
      <c r="B2" s="402"/>
      <c r="C2" s="402"/>
      <c r="D2" s="402"/>
      <c r="E2" s="402"/>
      <c r="F2" s="402"/>
      <c r="G2" s="402"/>
      <c r="H2" s="402"/>
      <c r="I2" s="402"/>
      <c r="J2" s="402"/>
    </row>
    <row r="3" spans="1:10" s="18" customFormat="1" ht="45" x14ac:dyDescent="0.25">
      <c r="A3" s="110" t="s">
        <v>93</v>
      </c>
      <c r="B3" s="110" t="s">
        <v>2</v>
      </c>
      <c r="C3" s="110" t="s">
        <v>174</v>
      </c>
      <c r="D3" s="110" t="s">
        <v>176</v>
      </c>
      <c r="E3" s="110" t="s">
        <v>177</v>
      </c>
      <c r="F3" s="110" t="s">
        <v>178</v>
      </c>
      <c r="G3" s="110" t="s">
        <v>179</v>
      </c>
      <c r="H3" s="110" t="s">
        <v>180</v>
      </c>
      <c r="I3" s="110" t="s">
        <v>181</v>
      </c>
      <c r="J3" s="110" t="s">
        <v>182</v>
      </c>
    </row>
    <row r="4" spans="1:10" x14ac:dyDescent="0.25">
      <c r="A4" s="24">
        <v>1</v>
      </c>
      <c r="B4" s="24" t="s">
        <v>12</v>
      </c>
      <c r="C4" s="24">
        <v>3</v>
      </c>
      <c r="D4" s="24">
        <v>3</v>
      </c>
      <c r="E4" s="24">
        <v>25.08</v>
      </c>
      <c r="F4" s="24">
        <v>3</v>
      </c>
      <c r="G4" s="24">
        <v>25.08</v>
      </c>
      <c r="H4" s="24">
        <v>0</v>
      </c>
      <c r="I4" s="24">
        <v>0</v>
      </c>
      <c r="J4" s="24">
        <v>0</v>
      </c>
    </row>
    <row r="5" spans="1:10" x14ac:dyDescent="0.25">
      <c r="A5" s="24">
        <v>2</v>
      </c>
      <c r="B5" s="24" t="s">
        <v>13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</row>
    <row r="6" spans="1:10" x14ac:dyDescent="0.25">
      <c r="A6" s="24">
        <v>3</v>
      </c>
      <c r="B6" s="24" t="s">
        <v>14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</row>
    <row r="7" spans="1:10" x14ac:dyDescent="0.25">
      <c r="A7" s="24">
        <v>4</v>
      </c>
      <c r="B7" s="24" t="s">
        <v>15</v>
      </c>
      <c r="C7" s="24">
        <v>10</v>
      </c>
      <c r="D7" s="24">
        <v>6</v>
      </c>
      <c r="E7" s="24">
        <v>24</v>
      </c>
      <c r="F7" s="24">
        <v>6</v>
      </c>
      <c r="G7" s="24">
        <v>24</v>
      </c>
      <c r="H7" s="24">
        <v>0</v>
      </c>
      <c r="I7" s="24">
        <v>0</v>
      </c>
      <c r="J7" s="24">
        <v>4</v>
      </c>
    </row>
    <row r="8" spans="1:10" x14ac:dyDescent="0.25">
      <c r="A8" s="24">
        <v>5</v>
      </c>
      <c r="B8" s="24" t="s">
        <v>16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</row>
    <row r="9" spans="1:10" x14ac:dyDescent="0.25">
      <c r="A9" s="24">
        <v>6</v>
      </c>
      <c r="B9" s="24" t="s">
        <v>17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</row>
    <row r="10" spans="1:10" x14ac:dyDescent="0.25">
      <c r="A10" s="24">
        <v>7</v>
      </c>
      <c r="B10" s="24" t="s">
        <v>18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</row>
    <row r="11" spans="1:10" x14ac:dyDescent="0.25">
      <c r="A11" s="24">
        <v>8</v>
      </c>
      <c r="B11" s="24" t="s">
        <v>19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</row>
    <row r="12" spans="1:10" x14ac:dyDescent="0.25">
      <c r="A12" s="24">
        <v>9</v>
      </c>
      <c r="B12" s="24" t="s">
        <v>20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</row>
    <row r="13" spans="1:10" x14ac:dyDescent="0.25">
      <c r="A13" s="24">
        <v>10</v>
      </c>
      <c r="B13" s="24" t="s">
        <v>21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</row>
    <row r="14" spans="1:10" x14ac:dyDescent="0.25">
      <c r="A14" s="24">
        <v>11</v>
      </c>
      <c r="B14" s="24" t="s">
        <v>22</v>
      </c>
      <c r="C14" s="24">
        <v>7</v>
      </c>
      <c r="D14" s="24">
        <v>7</v>
      </c>
      <c r="E14" s="24">
        <v>75.150000000000006</v>
      </c>
      <c r="F14" s="24">
        <v>7</v>
      </c>
      <c r="G14" s="24">
        <v>75.150000000000006</v>
      </c>
      <c r="H14" s="24">
        <v>0</v>
      </c>
      <c r="I14" s="24">
        <v>0</v>
      </c>
      <c r="J14" s="24">
        <v>0</v>
      </c>
    </row>
    <row r="15" spans="1:10" x14ac:dyDescent="0.25">
      <c r="A15" s="24">
        <v>12</v>
      </c>
      <c r="B15" s="24" t="s">
        <v>23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</row>
    <row r="16" spans="1:10" x14ac:dyDescent="0.25">
      <c r="A16" s="24">
        <v>13</v>
      </c>
      <c r="B16" s="24" t="s">
        <v>24</v>
      </c>
      <c r="C16" s="24">
        <v>35</v>
      </c>
      <c r="D16" s="24">
        <v>35</v>
      </c>
      <c r="E16" s="24">
        <v>186.3</v>
      </c>
      <c r="F16" s="24">
        <v>35</v>
      </c>
      <c r="G16" s="24">
        <v>186.3</v>
      </c>
      <c r="H16" s="24">
        <v>0</v>
      </c>
      <c r="I16" s="24">
        <v>0</v>
      </c>
      <c r="J16" s="24">
        <v>0</v>
      </c>
    </row>
    <row r="17" spans="1:10" x14ac:dyDescent="0.25">
      <c r="A17" s="24">
        <v>14</v>
      </c>
      <c r="B17" s="24" t="s">
        <v>25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</row>
    <row r="18" spans="1:10" x14ac:dyDescent="0.25">
      <c r="A18" s="24">
        <v>15</v>
      </c>
      <c r="B18" s="24" t="s">
        <v>26</v>
      </c>
      <c r="C18" s="24">
        <v>330</v>
      </c>
      <c r="D18" s="24">
        <v>323</v>
      </c>
      <c r="E18" s="24">
        <v>2515.91</v>
      </c>
      <c r="F18" s="24">
        <v>323</v>
      </c>
      <c r="G18" s="24">
        <v>2178.9899999999998</v>
      </c>
      <c r="H18" s="24">
        <v>0</v>
      </c>
      <c r="I18" s="24">
        <v>0</v>
      </c>
      <c r="J18" s="24">
        <v>0</v>
      </c>
    </row>
    <row r="19" spans="1:10" x14ac:dyDescent="0.25">
      <c r="A19" s="24">
        <v>16</v>
      </c>
      <c r="B19" s="24" t="s">
        <v>27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</row>
    <row r="20" spans="1:10" x14ac:dyDescent="0.25">
      <c r="A20" s="24">
        <v>17</v>
      </c>
      <c r="B20" s="24" t="s">
        <v>28</v>
      </c>
      <c r="C20" s="24">
        <v>3</v>
      </c>
      <c r="D20" s="24">
        <v>3</v>
      </c>
      <c r="E20" s="24">
        <v>12.75</v>
      </c>
      <c r="F20" s="24">
        <v>3</v>
      </c>
      <c r="G20" s="24">
        <v>12.75</v>
      </c>
      <c r="H20" s="24">
        <v>0</v>
      </c>
      <c r="I20" s="24">
        <v>0</v>
      </c>
      <c r="J20" s="24">
        <v>0</v>
      </c>
    </row>
    <row r="21" spans="1:10" x14ac:dyDescent="0.25">
      <c r="A21" s="24">
        <v>18</v>
      </c>
      <c r="B21" s="24" t="s">
        <v>29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</row>
    <row r="22" spans="1:10" x14ac:dyDescent="0.25">
      <c r="A22" s="24">
        <v>19</v>
      </c>
      <c r="B22" s="24" t="s">
        <v>30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</row>
    <row r="23" spans="1:10" x14ac:dyDescent="0.25">
      <c r="A23" s="24">
        <v>20</v>
      </c>
      <c r="B23" s="24" t="s">
        <v>31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</row>
    <row r="24" spans="1:10" x14ac:dyDescent="0.25">
      <c r="A24" s="24">
        <v>21</v>
      </c>
      <c r="B24" s="24" t="s">
        <v>32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</row>
    <row r="25" spans="1:10" x14ac:dyDescent="0.25">
      <c r="A25" s="25" t="s">
        <v>103</v>
      </c>
      <c r="B25" s="25" t="s">
        <v>57</v>
      </c>
      <c r="C25" s="25">
        <v>388</v>
      </c>
      <c r="D25" s="25">
        <v>377</v>
      </c>
      <c r="E25" s="25">
        <v>2839.19</v>
      </c>
      <c r="F25" s="25">
        <v>377</v>
      </c>
      <c r="G25" s="25">
        <v>2502.27</v>
      </c>
      <c r="H25" s="25">
        <v>0</v>
      </c>
      <c r="I25" s="25">
        <v>0</v>
      </c>
      <c r="J25" s="25">
        <v>4</v>
      </c>
    </row>
    <row r="26" spans="1:10" x14ac:dyDescent="0.25">
      <c r="A26" s="24">
        <v>1</v>
      </c>
      <c r="B26" s="24" t="s">
        <v>34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</row>
    <row r="27" spans="1:10" x14ac:dyDescent="0.25">
      <c r="A27" s="24">
        <v>2</v>
      </c>
      <c r="B27" s="24" t="s">
        <v>35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</row>
    <row r="28" spans="1:10" x14ac:dyDescent="0.25">
      <c r="A28" s="24">
        <v>3</v>
      </c>
      <c r="B28" s="24" t="s">
        <v>36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</row>
    <row r="29" spans="1:10" x14ac:dyDescent="0.25">
      <c r="A29" s="24">
        <v>4</v>
      </c>
      <c r="B29" s="24" t="s">
        <v>37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</row>
    <row r="30" spans="1:10" x14ac:dyDescent="0.25">
      <c r="A30" s="24">
        <v>5</v>
      </c>
      <c r="B30" s="24" t="s">
        <v>38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</row>
    <row r="31" spans="1:10" x14ac:dyDescent="0.25">
      <c r="A31" s="24">
        <v>6</v>
      </c>
      <c r="B31" s="24" t="s">
        <v>39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1:10" x14ac:dyDescent="0.25">
      <c r="A32" s="24">
        <v>7</v>
      </c>
      <c r="B32" s="24" t="s">
        <v>40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</row>
    <row r="33" spans="1:10" x14ac:dyDescent="0.25">
      <c r="A33" s="24">
        <v>8</v>
      </c>
      <c r="B33" s="24" t="s">
        <v>41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</row>
    <row r="34" spans="1:10" ht="30" x14ac:dyDescent="0.25">
      <c r="A34" s="24">
        <v>9</v>
      </c>
      <c r="B34" s="24" t="s">
        <v>42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</row>
    <row r="35" spans="1:10" x14ac:dyDescent="0.25">
      <c r="A35" s="25" t="s">
        <v>104</v>
      </c>
      <c r="B35" s="25" t="s">
        <v>57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</row>
    <row r="36" spans="1:10" x14ac:dyDescent="0.25">
      <c r="A36" s="24">
        <v>1</v>
      </c>
      <c r="B36" s="24" t="s">
        <v>46</v>
      </c>
      <c r="C36" s="24">
        <v>394</v>
      </c>
      <c r="D36" s="24">
        <v>394</v>
      </c>
      <c r="E36" s="24">
        <v>1412.36</v>
      </c>
      <c r="F36" s="24">
        <v>394</v>
      </c>
      <c r="G36" s="24">
        <v>1412.36</v>
      </c>
      <c r="H36" s="24">
        <v>0</v>
      </c>
      <c r="I36" s="24">
        <v>0</v>
      </c>
      <c r="J36" s="24">
        <v>0</v>
      </c>
    </row>
    <row r="37" spans="1:10" x14ac:dyDescent="0.25">
      <c r="A37" s="25" t="s">
        <v>105</v>
      </c>
      <c r="B37" s="25" t="s">
        <v>57</v>
      </c>
      <c r="C37" s="25">
        <v>394</v>
      </c>
      <c r="D37" s="25">
        <v>394</v>
      </c>
      <c r="E37" s="25">
        <v>1412.36</v>
      </c>
      <c r="F37" s="25">
        <v>394</v>
      </c>
      <c r="G37" s="25">
        <v>1412.36</v>
      </c>
      <c r="H37" s="25">
        <v>0</v>
      </c>
      <c r="I37" s="25">
        <v>0</v>
      </c>
      <c r="J37" s="25">
        <v>0</v>
      </c>
    </row>
    <row r="38" spans="1:10" x14ac:dyDescent="0.25">
      <c r="A38" s="24">
        <v>1</v>
      </c>
      <c r="B38" s="24" t="s">
        <v>48</v>
      </c>
      <c r="C38" s="24">
        <v>2</v>
      </c>
      <c r="D38" s="24">
        <v>2</v>
      </c>
      <c r="E38" s="24">
        <v>12.65</v>
      </c>
      <c r="F38" s="24">
        <v>2</v>
      </c>
      <c r="G38" s="24">
        <v>12.65</v>
      </c>
      <c r="H38" s="24">
        <v>0</v>
      </c>
      <c r="I38" s="24">
        <v>0</v>
      </c>
      <c r="J38" s="24">
        <v>0</v>
      </c>
    </row>
    <row r="39" spans="1:10" x14ac:dyDescent="0.25">
      <c r="A39" s="24">
        <v>2</v>
      </c>
      <c r="B39" s="24" t="s">
        <v>49</v>
      </c>
      <c r="C39" s="24">
        <v>3</v>
      </c>
      <c r="D39" s="24">
        <v>3</v>
      </c>
      <c r="E39" s="24">
        <v>10.7</v>
      </c>
      <c r="F39" s="24">
        <v>3</v>
      </c>
      <c r="G39" s="24">
        <v>10.7</v>
      </c>
      <c r="H39" s="24">
        <v>0</v>
      </c>
      <c r="I39" s="24">
        <v>0</v>
      </c>
      <c r="J39" s="24">
        <v>0</v>
      </c>
    </row>
    <row r="40" spans="1:10" x14ac:dyDescent="0.25">
      <c r="A40" s="24">
        <v>3</v>
      </c>
      <c r="B40" s="24" t="s">
        <v>50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</row>
    <row r="41" spans="1:10" x14ac:dyDescent="0.25">
      <c r="A41" s="25" t="s">
        <v>109</v>
      </c>
      <c r="B41" s="25" t="s">
        <v>57</v>
      </c>
      <c r="C41" s="25">
        <v>787</v>
      </c>
      <c r="D41" s="25">
        <v>776</v>
      </c>
      <c r="E41" s="25">
        <v>4274.8999999999996</v>
      </c>
      <c r="F41" s="25">
        <v>776</v>
      </c>
      <c r="G41" s="25">
        <v>3937.98</v>
      </c>
      <c r="H41" s="25">
        <v>0</v>
      </c>
      <c r="I41" s="25">
        <v>0</v>
      </c>
      <c r="J41" s="25">
        <v>4</v>
      </c>
    </row>
    <row r="42" spans="1:10" ht="15" customHeight="1" x14ac:dyDescent="0.25">
      <c r="A42" s="19"/>
      <c r="B42" s="19"/>
      <c r="C42" s="445" t="s">
        <v>110</v>
      </c>
      <c r="D42" s="446"/>
      <c r="J42" s="26"/>
    </row>
    <row r="43" spans="1:10" x14ac:dyDescent="0.25">
      <c r="A43" s="25"/>
      <c r="B43" s="25" t="s">
        <v>57</v>
      </c>
      <c r="C43" s="25">
        <v>543</v>
      </c>
      <c r="D43" s="25">
        <v>532</v>
      </c>
      <c r="E43" s="25">
        <v>3362.96</v>
      </c>
      <c r="F43" s="25">
        <v>532</v>
      </c>
      <c r="G43" s="25">
        <v>3025.54</v>
      </c>
      <c r="H43" s="25">
        <v>7</v>
      </c>
      <c r="I43" s="25">
        <v>0</v>
      </c>
      <c r="J43" s="25">
        <v>3</v>
      </c>
    </row>
  </sheetData>
  <mergeCells count="3">
    <mergeCell ref="A1:J1"/>
    <mergeCell ref="A2:J2"/>
    <mergeCell ref="C42:D42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8" workbookViewId="0">
      <selection activeCell="M8" sqref="M8"/>
    </sheetView>
  </sheetViews>
  <sheetFormatPr defaultColWidth="9.5703125" defaultRowHeight="15" x14ac:dyDescent="0.25"/>
  <cols>
    <col min="1" max="8" width="9.5703125" style="232"/>
    <col min="9" max="9" width="11" style="232" customWidth="1"/>
    <col min="10" max="16384" width="9.5703125" style="232"/>
  </cols>
  <sheetData>
    <row r="1" spans="1:9" x14ac:dyDescent="0.25">
      <c r="A1" s="448" t="s">
        <v>370</v>
      </c>
      <c r="B1" s="448"/>
      <c r="C1" s="448"/>
      <c r="D1" s="448"/>
      <c r="E1" s="448"/>
      <c r="F1" s="448"/>
      <c r="G1" s="448"/>
      <c r="H1" s="448"/>
      <c r="I1" s="448"/>
    </row>
    <row r="2" spans="1:9" x14ac:dyDescent="0.25">
      <c r="A2" s="449"/>
      <c r="B2" s="450"/>
      <c r="C2" s="450"/>
      <c r="D2" s="450"/>
      <c r="E2" s="450"/>
      <c r="F2" s="450"/>
      <c r="G2" s="450"/>
      <c r="H2" s="450"/>
      <c r="I2" s="451"/>
    </row>
    <row r="3" spans="1:9" s="30" customFormat="1" ht="91.5" customHeight="1" x14ac:dyDescent="0.25">
      <c r="A3" s="119" t="s">
        <v>93</v>
      </c>
      <c r="B3" s="118" t="s">
        <v>2</v>
      </c>
      <c r="C3" s="119" t="s">
        <v>371</v>
      </c>
      <c r="D3" s="119" t="s">
        <v>372</v>
      </c>
      <c r="E3" s="119" t="s">
        <v>373</v>
      </c>
      <c r="F3" s="119" t="s">
        <v>374</v>
      </c>
      <c r="G3" s="119" t="s">
        <v>375</v>
      </c>
      <c r="H3" s="119" t="s">
        <v>376</v>
      </c>
      <c r="I3" s="119" t="s">
        <v>377</v>
      </c>
    </row>
    <row r="4" spans="1:9" x14ac:dyDescent="0.25">
      <c r="A4" s="248">
        <v>1</v>
      </c>
      <c r="B4" s="248" t="s">
        <v>12</v>
      </c>
      <c r="C4" s="121">
        <v>1</v>
      </c>
      <c r="D4" s="121">
        <v>508</v>
      </c>
      <c r="E4" s="122">
        <v>0</v>
      </c>
      <c r="F4" s="122">
        <v>0</v>
      </c>
      <c r="G4" s="122">
        <v>0</v>
      </c>
      <c r="H4" s="122">
        <v>0</v>
      </c>
      <c r="I4" s="122">
        <v>0</v>
      </c>
    </row>
    <row r="5" spans="1:9" x14ac:dyDescent="0.25">
      <c r="A5" s="131">
        <v>2</v>
      </c>
      <c r="B5" s="131" t="s">
        <v>378</v>
      </c>
      <c r="C5" s="122">
        <v>334</v>
      </c>
      <c r="D5" s="122">
        <v>334</v>
      </c>
      <c r="E5" s="122">
        <v>0</v>
      </c>
      <c r="F5" s="122">
        <v>0</v>
      </c>
      <c r="G5" s="122">
        <v>0</v>
      </c>
      <c r="H5" s="122">
        <v>0</v>
      </c>
      <c r="I5" s="122">
        <v>0</v>
      </c>
    </row>
    <row r="6" spans="1:9" x14ac:dyDescent="0.25">
      <c r="A6" s="131">
        <v>3</v>
      </c>
      <c r="B6" s="131" t="s">
        <v>14</v>
      </c>
      <c r="C6" s="122">
        <v>208</v>
      </c>
      <c r="D6" s="122">
        <v>4238</v>
      </c>
      <c r="E6" s="122">
        <v>4208</v>
      </c>
      <c r="F6" s="122">
        <v>431</v>
      </c>
      <c r="G6" s="122">
        <v>3993</v>
      </c>
      <c r="H6" s="122">
        <v>0</v>
      </c>
      <c r="I6" s="122">
        <v>1876</v>
      </c>
    </row>
    <row r="7" spans="1:9" x14ac:dyDescent="0.25">
      <c r="A7" s="131">
        <v>4</v>
      </c>
      <c r="B7" s="131" t="s">
        <v>15</v>
      </c>
      <c r="C7" s="121">
        <v>850</v>
      </c>
      <c r="D7" s="121">
        <v>3182</v>
      </c>
      <c r="E7" s="122">
        <v>0</v>
      </c>
      <c r="F7" s="122">
        <v>0</v>
      </c>
      <c r="G7" s="122">
        <v>0</v>
      </c>
      <c r="H7" s="122">
        <v>0</v>
      </c>
      <c r="I7" s="122">
        <v>0</v>
      </c>
    </row>
    <row r="8" spans="1:9" x14ac:dyDescent="0.25">
      <c r="A8" s="131">
        <v>5</v>
      </c>
      <c r="B8" s="131" t="s">
        <v>16</v>
      </c>
      <c r="C8" s="122">
        <v>13</v>
      </c>
      <c r="D8" s="122">
        <v>1139</v>
      </c>
      <c r="E8" s="122">
        <v>1109</v>
      </c>
      <c r="F8" s="122">
        <v>216</v>
      </c>
      <c r="G8" s="122">
        <v>1134</v>
      </c>
      <c r="H8" s="122">
        <v>1134</v>
      </c>
      <c r="I8" s="122">
        <v>1134</v>
      </c>
    </row>
    <row r="9" spans="1:9" x14ac:dyDescent="0.25">
      <c r="A9" s="131">
        <v>6</v>
      </c>
      <c r="B9" s="131" t="s">
        <v>17</v>
      </c>
      <c r="C9" s="123">
        <v>1459</v>
      </c>
      <c r="D9" s="123">
        <v>15411</v>
      </c>
      <c r="E9" s="123">
        <v>11431</v>
      </c>
      <c r="F9" s="123">
        <v>1287</v>
      </c>
      <c r="G9" s="123">
        <v>11349</v>
      </c>
      <c r="H9" s="123">
        <v>11349</v>
      </c>
      <c r="I9" s="123">
        <v>11349</v>
      </c>
    </row>
    <row r="10" spans="1:9" s="249" customFormat="1" x14ac:dyDescent="0.25">
      <c r="A10" s="248">
        <v>7</v>
      </c>
      <c r="B10" s="248" t="s">
        <v>18</v>
      </c>
      <c r="C10" s="124">
        <v>124</v>
      </c>
      <c r="D10" s="124">
        <v>8464</v>
      </c>
      <c r="E10" s="124">
        <v>8464</v>
      </c>
      <c r="F10" s="124">
        <v>8464</v>
      </c>
      <c r="G10" s="124">
        <v>8464</v>
      </c>
      <c r="H10" s="124">
        <v>8464</v>
      </c>
      <c r="I10" s="124">
        <v>8464</v>
      </c>
    </row>
    <row r="11" spans="1:9" x14ac:dyDescent="0.25">
      <c r="A11" s="131">
        <v>8</v>
      </c>
      <c r="B11" s="131" t="s">
        <v>379</v>
      </c>
      <c r="C11" s="125">
        <v>470</v>
      </c>
      <c r="D11" s="125">
        <v>1040</v>
      </c>
      <c r="E11" s="125">
        <v>1040</v>
      </c>
      <c r="F11" s="125">
        <v>160</v>
      </c>
      <c r="G11" s="125">
        <v>1040</v>
      </c>
      <c r="H11" s="125">
        <v>1040</v>
      </c>
      <c r="I11" s="125">
        <v>680</v>
      </c>
    </row>
    <row r="12" spans="1:9" x14ac:dyDescent="0.25">
      <c r="A12" s="131">
        <v>9</v>
      </c>
      <c r="B12" s="131" t="s">
        <v>380</v>
      </c>
      <c r="C12" s="250">
        <v>0</v>
      </c>
      <c r="D12" s="250">
        <v>16</v>
      </c>
      <c r="E12" s="250">
        <v>6</v>
      </c>
      <c r="F12" s="250">
        <v>0</v>
      </c>
      <c r="G12" s="250">
        <v>0</v>
      </c>
      <c r="H12" s="250">
        <v>0</v>
      </c>
      <c r="I12" s="250">
        <v>0</v>
      </c>
    </row>
    <row r="13" spans="1:9" x14ac:dyDescent="0.25">
      <c r="A13" s="131">
        <v>10</v>
      </c>
      <c r="B13" s="131" t="s">
        <v>20</v>
      </c>
      <c r="C13" s="250">
        <v>2</v>
      </c>
      <c r="D13" s="250">
        <v>965</v>
      </c>
      <c r="E13" s="250">
        <v>0</v>
      </c>
      <c r="F13" s="250">
        <v>0</v>
      </c>
      <c r="G13" s="250">
        <v>0</v>
      </c>
      <c r="H13" s="250">
        <v>0</v>
      </c>
      <c r="I13" s="250">
        <v>0</v>
      </c>
    </row>
    <row r="14" spans="1:9" x14ac:dyDescent="0.25">
      <c r="A14" s="131">
        <v>11</v>
      </c>
      <c r="B14" s="131" t="s">
        <v>21</v>
      </c>
      <c r="C14" s="250">
        <v>69</v>
      </c>
      <c r="D14" s="250">
        <v>1193</v>
      </c>
      <c r="E14" s="250">
        <v>1338</v>
      </c>
      <c r="F14" s="250">
        <v>103</v>
      </c>
      <c r="G14" s="250">
        <v>1062</v>
      </c>
      <c r="H14" s="250">
        <v>1062</v>
      </c>
      <c r="I14" s="250">
        <v>1062</v>
      </c>
    </row>
    <row r="15" spans="1:9" x14ac:dyDescent="0.25">
      <c r="A15" s="131">
        <v>12</v>
      </c>
      <c r="B15" s="131" t="s">
        <v>22</v>
      </c>
      <c r="C15" s="250">
        <v>74</v>
      </c>
      <c r="D15" s="250">
        <v>2341</v>
      </c>
      <c r="E15" s="250">
        <v>1555</v>
      </c>
      <c r="F15" s="250">
        <v>325</v>
      </c>
      <c r="G15" s="250">
        <v>677</v>
      </c>
      <c r="H15" s="250">
        <v>677</v>
      </c>
      <c r="I15" s="250">
        <v>675</v>
      </c>
    </row>
    <row r="16" spans="1:9" x14ac:dyDescent="0.25">
      <c r="A16" s="131">
        <v>13</v>
      </c>
      <c r="B16" s="131" t="s">
        <v>23</v>
      </c>
      <c r="C16" s="250">
        <v>0</v>
      </c>
      <c r="D16" s="250">
        <v>616</v>
      </c>
      <c r="E16" s="250">
        <v>520</v>
      </c>
      <c r="F16" s="250">
        <v>8</v>
      </c>
      <c r="G16" s="250">
        <v>612</v>
      </c>
      <c r="H16" s="250">
        <v>563</v>
      </c>
      <c r="I16" s="250">
        <v>590</v>
      </c>
    </row>
    <row r="17" spans="1:9" x14ac:dyDescent="0.25">
      <c r="A17" s="131">
        <v>14</v>
      </c>
      <c r="B17" s="131" t="s">
        <v>24</v>
      </c>
      <c r="C17" s="250">
        <v>4718</v>
      </c>
      <c r="D17" s="250">
        <v>4718</v>
      </c>
      <c r="E17" s="250">
        <v>2832</v>
      </c>
      <c r="F17" s="250">
        <v>128</v>
      </c>
      <c r="G17" s="250">
        <v>4255</v>
      </c>
      <c r="H17" s="250">
        <v>4255</v>
      </c>
      <c r="I17" s="250">
        <v>4150</v>
      </c>
    </row>
    <row r="18" spans="1:9" x14ac:dyDescent="0.25">
      <c r="A18" s="131">
        <v>15</v>
      </c>
      <c r="B18" s="131" t="s">
        <v>25</v>
      </c>
      <c r="C18" s="250">
        <v>0</v>
      </c>
      <c r="D18" s="250">
        <v>656</v>
      </c>
      <c r="E18" s="250">
        <v>0</v>
      </c>
      <c r="F18" s="250">
        <v>0</v>
      </c>
      <c r="G18" s="250">
        <v>0</v>
      </c>
      <c r="H18" s="250">
        <v>0</v>
      </c>
      <c r="I18" s="250">
        <v>0</v>
      </c>
    </row>
    <row r="19" spans="1:9" x14ac:dyDescent="0.25">
      <c r="A19" s="248">
        <v>16</v>
      </c>
      <c r="B19" s="248" t="s">
        <v>26</v>
      </c>
      <c r="C19" s="250">
        <v>22795</v>
      </c>
      <c r="D19" s="250">
        <v>184480</v>
      </c>
      <c r="E19" s="250">
        <v>116199</v>
      </c>
      <c r="F19" s="250">
        <v>2681</v>
      </c>
      <c r="G19" s="250">
        <v>172695</v>
      </c>
      <c r="H19" s="250">
        <v>172695</v>
      </c>
      <c r="I19" s="250">
        <v>56389</v>
      </c>
    </row>
    <row r="20" spans="1:9" x14ac:dyDescent="0.25">
      <c r="A20" s="131">
        <v>17</v>
      </c>
      <c r="B20" s="131" t="s">
        <v>27</v>
      </c>
      <c r="C20" s="250">
        <v>995</v>
      </c>
      <c r="D20" s="250">
        <v>3186</v>
      </c>
      <c r="E20" s="250">
        <v>2046</v>
      </c>
      <c r="F20" s="250">
        <v>232</v>
      </c>
      <c r="G20" s="250">
        <v>1993</v>
      </c>
      <c r="H20" s="250">
        <v>2188</v>
      </c>
      <c r="I20" s="250">
        <v>2188</v>
      </c>
    </row>
    <row r="21" spans="1:9" x14ac:dyDescent="0.25">
      <c r="A21" s="131">
        <v>18</v>
      </c>
      <c r="B21" s="131" t="s">
        <v>28</v>
      </c>
      <c r="C21" s="250">
        <v>919</v>
      </c>
      <c r="D21" s="250">
        <v>27985</v>
      </c>
      <c r="E21" s="250">
        <v>19104</v>
      </c>
      <c r="F21" s="250">
        <v>798</v>
      </c>
      <c r="G21" s="250">
        <v>15339</v>
      </c>
      <c r="H21" s="250">
        <v>15339</v>
      </c>
      <c r="I21" s="250">
        <v>13609</v>
      </c>
    </row>
    <row r="22" spans="1:9" x14ac:dyDescent="0.25">
      <c r="A22" s="131">
        <v>19</v>
      </c>
      <c r="B22" s="131" t="s">
        <v>29</v>
      </c>
      <c r="C22" s="250">
        <v>90</v>
      </c>
      <c r="D22" s="250">
        <v>327</v>
      </c>
      <c r="E22" s="250">
        <v>271</v>
      </c>
      <c r="F22" s="250">
        <v>65</v>
      </c>
      <c r="G22" s="250">
        <v>393</v>
      </c>
      <c r="H22" s="250">
        <v>393</v>
      </c>
      <c r="I22" s="250">
        <v>393</v>
      </c>
    </row>
    <row r="23" spans="1:9" x14ac:dyDescent="0.25">
      <c r="A23" s="248">
        <v>20</v>
      </c>
      <c r="B23" s="248" t="s">
        <v>30</v>
      </c>
      <c r="C23" s="250">
        <v>20</v>
      </c>
      <c r="D23" s="250">
        <v>4417</v>
      </c>
      <c r="E23" s="250">
        <v>2299</v>
      </c>
      <c r="F23" s="250">
        <v>117</v>
      </c>
      <c r="G23" s="250">
        <v>4033</v>
      </c>
      <c r="H23" s="250">
        <v>4033</v>
      </c>
      <c r="I23" s="250">
        <v>3143</v>
      </c>
    </row>
    <row r="24" spans="1:9" x14ac:dyDescent="0.25">
      <c r="A24" s="131">
        <v>21</v>
      </c>
      <c r="B24" s="131" t="s">
        <v>31</v>
      </c>
      <c r="C24" s="250">
        <v>432</v>
      </c>
      <c r="D24" s="250">
        <v>2432</v>
      </c>
      <c r="E24" s="250">
        <v>2432</v>
      </c>
      <c r="F24" s="250">
        <v>2000</v>
      </c>
      <c r="G24" s="250">
        <v>2432</v>
      </c>
      <c r="H24" s="250">
        <v>2432</v>
      </c>
      <c r="I24" s="250">
        <v>2432</v>
      </c>
    </row>
    <row r="25" spans="1:9" x14ac:dyDescent="0.25">
      <c r="A25" s="447" t="s">
        <v>381</v>
      </c>
      <c r="B25" s="447"/>
      <c r="C25" s="126">
        <f t="shared" ref="C25:I25" si="0">SUM(C4:C24)</f>
        <v>33573</v>
      </c>
      <c r="D25" s="126">
        <f t="shared" si="0"/>
        <v>267648</v>
      </c>
      <c r="E25" s="126">
        <f t="shared" si="0"/>
        <v>174854</v>
      </c>
      <c r="F25" s="126">
        <f t="shared" si="0"/>
        <v>17015</v>
      </c>
      <c r="G25" s="126">
        <f t="shared" si="0"/>
        <v>229471</v>
      </c>
      <c r="H25" s="126">
        <f t="shared" si="0"/>
        <v>225624</v>
      </c>
      <c r="I25" s="126">
        <f t="shared" si="0"/>
        <v>108134</v>
      </c>
    </row>
    <row r="26" spans="1:9" x14ac:dyDescent="0.25">
      <c r="A26" s="131">
        <v>1</v>
      </c>
      <c r="B26" s="131" t="s">
        <v>38</v>
      </c>
      <c r="C26" s="121">
        <v>85</v>
      </c>
      <c r="D26" s="121">
        <v>2193</v>
      </c>
      <c r="E26" s="122">
        <v>1581</v>
      </c>
      <c r="F26" s="122">
        <v>40</v>
      </c>
      <c r="G26" s="122">
        <v>1581</v>
      </c>
      <c r="H26" s="122">
        <v>1581</v>
      </c>
      <c r="I26" s="122">
        <v>1581</v>
      </c>
    </row>
    <row r="27" spans="1:9" x14ac:dyDescent="0.25">
      <c r="A27" s="131">
        <v>2</v>
      </c>
      <c r="B27" s="131" t="s">
        <v>382</v>
      </c>
      <c r="C27" s="122">
        <v>0</v>
      </c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</row>
    <row r="28" spans="1:9" x14ac:dyDescent="0.25">
      <c r="A28" s="131">
        <v>3</v>
      </c>
      <c r="B28" s="131" t="s">
        <v>35</v>
      </c>
      <c r="C28" s="122">
        <v>105</v>
      </c>
      <c r="D28" s="122">
        <v>150</v>
      </c>
      <c r="E28" s="122">
        <v>100</v>
      </c>
      <c r="F28" s="122">
        <v>7</v>
      </c>
      <c r="G28" s="122">
        <v>65</v>
      </c>
      <c r="H28" s="122">
        <v>48</v>
      </c>
      <c r="I28" s="122">
        <v>48</v>
      </c>
    </row>
    <row r="29" spans="1:9" x14ac:dyDescent="0.25">
      <c r="A29" s="131">
        <v>4</v>
      </c>
      <c r="B29" s="131" t="s">
        <v>34</v>
      </c>
      <c r="C29" s="123">
        <v>1040</v>
      </c>
      <c r="D29" s="123">
        <v>8382</v>
      </c>
      <c r="E29" s="123">
        <v>6967</v>
      </c>
      <c r="F29" s="123">
        <v>146</v>
      </c>
      <c r="G29" s="123">
        <v>8382</v>
      </c>
      <c r="H29" s="123">
        <v>8382</v>
      </c>
      <c r="I29" s="123">
        <v>3966</v>
      </c>
    </row>
    <row r="30" spans="1:9" x14ac:dyDescent="0.25">
      <c r="A30" s="131">
        <v>5</v>
      </c>
      <c r="B30" s="131" t="s">
        <v>36</v>
      </c>
      <c r="C30" s="122">
        <v>0</v>
      </c>
      <c r="D30" s="122">
        <v>519</v>
      </c>
      <c r="E30" s="122"/>
      <c r="F30" s="122">
        <v>15</v>
      </c>
      <c r="G30" s="122">
        <v>519</v>
      </c>
      <c r="H30" s="122"/>
      <c r="I30" s="122">
        <v>519</v>
      </c>
    </row>
    <row r="31" spans="1:9" s="249" customFormat="1" x14ac:dyDescent="0.25">
      <c r="A31" s="248">
        <v>6</v>
      </c>
      <c r="B31" s="248" t="s">
        <v>383</v>
      </c>
      <c r="C31" s="127">
        <v>0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</row>
    <row r="32" spans="1:9" x14ac:dyDescent="0.25">
      <c r="A32" s="131">
        <v>7</v>
      </c>
      <c r="B32" s="131" t="s">
        <v>384</v>
      </c>
      <c r="C32" s="121">
        <v>11</v>
      </c>
      <c r="D32" s="121">
        <v>11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</row>
    <row r="33" spans="1:9" x14ac:dyDescent="0.25">
      <c r="A33" s="131">
        <v>8</v>
      </c>
      <c r="B33" s="131" t="s">
        <v>41</v>
      </c>
      <c r="C33" s="123">
        <v>0</v>
      </c>
      <c r="D33" s="123">
        <v>28</v>
      </c>
      <c r="E33" s="123">
        <v>0</v>
      </c>
      <c r="F33" s="123">
        <v>0</v>
      </c>
      <c r="G33" s="123">
        <v>0</v>
      </c>
      <c r="H33" s="123">
        <v>0</v>
      </c>
      <c r="I33" s="123">
        <v>0</v>
      </c>
    </row>
    <row r="34" spans="1:9" x14ac:dyDescent="0.25">
      <c r="A34" s="131">
        <v>9</v>
      </c>
      <c r="B34" s="131" t="s">
        <v>39</v>
      </c>
      <c r="C34" s="123">
        <v>24</v>
      </c>
      <c r="D34" s="123">
        <v>24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</row>
    <row r="35" spans="1:9" x14ac:dyDescent="0.25">
      <c r="A35" s="131">
        <v>10</v>
      </c>
      <c r="B35" s="131" t="s">
        <v>43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  <c r="H35" s="127">
        <v>0</v>
      </c>
      <c r="I35" s="127">
        <v>0</v>
      </c>
    </row>
    <row r="36" spans="1:9" x14ac:dyDescent="0.25">
      <c r="A36" s="447" t="s">
        <v>385</v>
      </c>
      <c r="B36" s="447"/>
      <c r="C36" s="126">
        <f t="shared" ref="C36:I36" si="1">SUM(C26:C35)</f>
        <v>1265</v>
      </c>
      <c r="D36" s="126">
        <f t="shared" si="1"/>
        <v>11307</v>
      </c>
      <c r="E36" s="126">
        <f t="shared" si="1"/>
        <v>8648</v>
      </c>
      <c r="F36" s="126">
        <f t="shared" si="1"/>
        <v>208</v>
      </c>
      <c r="G36" s="126">
        <f t="shared" si="1"/>
        <v>10547</v>
      </c>
      <c r="H36" s="126">
        <f t="shared" si="1"/>
        <v>10011</v>
      </c>
      <c r="I36" s="126">
        <f t="shared" si="1"/>
        <v>6114</v>
      </c>
    </row>
    <row r="37" spans="1:9" x14ac:dyDescent="0.25">
      <c r="A37" s="131">
        <v>1</v>
      </c>
      <c r="B37" s="131" t="s">
        <v>386</v>
      </c>
      <c r="C37" s="123">
        <v>26667</v>
      </c>
      <c r="D37" s="123">
        <v>193705</v>
      </c>
      <c r="E37" s="123">
        <v>61997</v>
      </c>
      <c r="F37" s="123">
        <v>1938</v>
      </c>
      <c r="G37" s="123">
        <v>77825</v>
      </c>
      <c r="H37" s="123">
        <v>77825</v>
      </c>
      <c r="I37" s="123">
        <v>26174</v>
      </c>
    </row>
    <row r="38" spans="1:9" x14ac:dyDescent="0.25">
      <c r="A38" s="447" t="s">
        <v>387</v>
      </c>
      <c r="B38" s="447"/>
      <c r="C38" s="251">
        <v>26667</v>
      </c>
      <c r="D38" s="251">
        <v>193705</v>
      </c>
      <c r="E38" s="251">
        <v>61997</v>
      </c>
      <c r="F38" s="251">
        <v>1938</v>
      </c>
      <c r="G38" s="251">
        <v>77825</v>
      </c>
      <c r="H38" s="251">
        <v>77825</v>
      </c>
      <c r="I38" s="251">
        <v>26174</v>
      </c>
    </row>
    <row r="39" spans="1:9" x14ac:dyDescent="0.25">
      <c r="A39" s="131">
        <v>1</v>
      </c>
      <c r="B39" s="131" t="s">
        <v>48</v>
      </c>
      <c r="C39" s="122">
        <v>0</v>
      </c>
      <c r="D39" s="252">
        <v>26386</v>
      </c>
      <c r="E39" s="252">
        <v>19184</v>
      </c>
      <c r="F39" s="122">
        <v>19184</v>
      </c>
      <c r="G39" s="252">
        <v>3833</v>
      </c>
      <c r="H39" s="252">
        <v>25414</v>
      </c>
      <c r="I39" s="252">
        <v>6024</v>
      </c>
    </row>
    <row r="40" spans="1:9" x14ac:dyDescent="0.25">
      <c r="A40" s="131">
        <v>2</v>
      </c>
      <c r="B40" s="131" t="s">
        <v>186</v>
      </c>
      <c r="C40" s="122">
        <v>0</v>
      </c>
      <c r="D40" s="122">
        <v>0</v>
      </c>
      <c r="E40" s="122">
        <v>0</v>
      </c>
      <c r="F40" s="122">
        <v>0</v>
      </c>
      <c r="G40" s="122">
        <v>0</v>
      </c>
      <c r="H40" s="122">
        <v>0</v>
      </c>
      <c r="I40" s="122">
        <v>0</v>
      </c>
    </row>
    <row r="41" spans="1:9" x14ac:dyDescent="0.25">
      <c r="A41" s="131">
        <v>3</v>
      </c>
      <c r="B41" s="131" t="s">
        <v>50</v>
      </c>
      <c r="C41" s="122">
        <v>0</v>
      </c>
      <c r="D41" s="253">
        <v>0</v>
      </c>
      <c r="E41" s="253">
        <v>9795</v>
      </c>
      <c r="F41" s="122">
        <v>511</v>
      </c>
      <c r="G41" s="253">
        <v>0</v>
      </c>
      <c r="H41" s="253">
        <v>0</v>
      </c>
      <c r="I41" s="253">
        <v>0</v>
      </c>
    </row>
    <row r="42" spans="1:9" x14ac:dyDescent="0.25">
      <c r="A42" s="131">
        <v>4</v>
      </c>
      <c r="B42" s="131" t="s">
        <v>51</v>
      </c>
      <c r="C42" s="122">
        <v>0</v>
      </c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</row>
    <row r="43" spans="1:9" x14ac:dyDescent="0.25">
      <c r="A43" s="447" t="s">
        <v>388</v>
      </c>
      <c r="B43" s="447"/>
      <c r="C43" s="6">
        <f t="shared" ref="C43:I43" si="2">SUM(C39:C42)</f>
        <v>0</v>
      </c>
      <c r="D43" s="6">
        <f t="shared" si="2"/>
        <v>26386</v>
      </c>
      <c r="E43" s="6">
        <f t="shared" si="2"/>
        <v>28979</v>
      </c>
      <c r="F43" s="6">
        <f t="shared" si="2"/>
        <v>19695</v>
      </c>
      <c r="G43" s="6">
        <f t="shared" si="2"/>
        <v>3833</v>
      </c>
      <c r="H43" s="6">
        <f t="shared" si="2"/>
        <v>25414</v>
      </c>
      <c r="I43" s="6">
        <f t="shared" si="2"/>
        <v>6024</v>
      </c>
    </row>
    <row r="44" spans="1:9" x14ac:dyDescent="0.25">
      <c r="A44" s="447" t="s">
        <v>389</v>
      </c>
      <c r="B44" s="447"/>
      <c r="C44" s="6">
        <f>C25+C36+C38+C43</f>
        <v>61505</v>
      </c>
      <c r="D44" s="6">
        <f t="shared" ref="D44:I44" si="3">D25+D36+D38+D43</f>
        <v>499046</v>
      </c>
      <c r="E44" s="6">
        <f t="shared" si="3"/>
        <v>274478</v>
      </c>
      <c r="F44" s="6">
        <f t="shared" si="3"/>
        <v>38856</v>
      </c>
      <c r="G44" s="6">
        <f t="shared" si="3"/>
        <v>321676</v>
      </c>
      <c r="H44" s="6">
        <f t="shared" si="3"/>
        <v>338874</v>
      </c>
      <c r="I44" s="6">
        <f t="shared" si="3"/>
        <v>146446</v>
      </c>
    </row>
  </sheetData>
  <mergeCells count="7">
    <mergeCell ref="A44:B44"/>
    <mergeCell ref="A1:I1"/>
    <mergeCell ref="A2:I2"/>
    <mergeCell ref="A25:B25"/>
    <mergeCell ref="A36:B36"/>
    <mergeCell ref="A38:B38"/>
    <mergeCell ref="A43:B43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31" workbookViewId="0">
      <selection activeCell="L40" sqref="L40"/>
    </sheetView>
  </sheetViews>
  <sheetFormatPr defaultColWidth="8.85546875" defaultRowHeight="15" x14ac:dyDescent="0.25"/>
  <cols>
    <col min="1" max="1" width="7.42578125" style="232" customWidth="1"/>
    <col min="2" max="2" width="10.42578125" style="232" customWidth="1"/>
    <col min="3" max="14" width="8.85546875" style="232"/>
    <col min="15" max="15" width="6.85546875" style="232" customWidth="1"/>
    <col min="16" max="16" width="9.7109375" style="232" customWidth="1"/>
    <col min="17" max="17" width="8.85546875" style="232"/>
    <col min="18" max="18" width="9.7109375" style="232" customWidth="1"/>
    <col min="19" max="16384" width="8.85546875" style="232"/>
  </cols>
  <sheetData>
    <row r="1" spans="1:18" ht="15.75" customHeight="1" x14ac:dyDescent="0.25">
      <c r="A1" s="452" t="s">
        <v>390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</row>
    <row r="2" spans="1:18" x14ac:dyDescent="0.25">
      <c r="A2" s="452" t="s">
        <v>215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</row>
    <row r="3" spans="1:18" s="233" customFormat="1" ht="45" x14ac:dyDescent="0.25">
      <c r="A3" s="17" t="s">
        <v>93</v>
      </c>
      <c r="B3" s="17" t="s">
        <v>391</v>
      </c>
      <c r="C3" s="17" t="s">
        <v>392</v>
      </c>
      <c r="D3" s="17" t="s">
        <v>393</v>
      </c>
      <c r="E3" s="17" t="s">
        <v>394</v>
      </c>
      <c r="F3" s="17" t="s">
        <v>395</v>
      </c>
      <c r="G3" s="17" t="s">
        <v>396</v>
      </c>
      <c r="H3" s="17" t="s">
        <v>397</v>
      </c>
      <c r="I3" s="17" t="s">
        <v>398</v>
      </c>
      <c r="J3" s="17" t="s">
        <v>399</v>
      </c>
      <c r="K3" s="17" t="s">
        <v>400</v>
      </c>
      <c r="L3" s="17" t="s">
        <v>401</v>
      </c>
      <c r="M3" s="17" t="s">
        <v>402</v>
      </c>
      <c r="N3" s="17" t="s">
        <v>403</v>
      </c>
      <c r="O3" s="17" t="s">
        <v>404</v>
      </c>
      <c r="P3" s="17" t="s">
        <v>405</v>
      </c>
      <c r="Q3" s="17" t="s">
        <v>406</v>
      </c>
      <c r="R3" s="17" t="s">
        <v>407</v>
      </c>
    </row>
    <row r="4" spans="1:18" x14ac:dyDescent="0.25">
      <c r="A4" s="234">
        <v>1</v>
      </c>
      <c r="B4" s="234" t="s">
        <v>12</v>
      </c>
      <c r="C4" s="234">
        <v>3</v>
      </c>
      <c r="D4" s="234">
        <v>1.1499999999999999</v>
      </c>
      <c r="E4" s="234">
        <v>92</v>
      </c>
      <c r="F4" s="234">
        <v>25.35</v>
      </c>
      <c r="G4" s="234">
        <v>7</v>
      </c>
      <c r="H4" s="234">
        <v>15.36</v>
      </c>
      <c r="I4" s="234">
        <v>11</v>
      </c>
      <c r="J4" s="234">
        <v>23.18</v>
      </c>
      <c r="K4" s="234">
        <v>1</v>
      </c>
      <c r="L4" s="234">
        <v>6.5</v>
      </c>
      <c r="M4" s="234">
        <v>9</v>
      </c>
      <c r="N4" s="234">
        <v>67.989999999999995</v>
      </c>
      <c r="O4" s="234">
        <v>11</v>
      </c>
      <c r="P4" s="234">
        <v>23.01</v>
      </c>
      <c r="Q4" s="234">
        <v>112</v>
      </c>
      <c r="R4" s="234">
        <v>116.52</v>
      </c>
    </row>
    <row r="5" spans="1:18" x14ac:dyDescent="0.25">
      <c r="A5" s="234">
        <v>2</v>
      </c>
      <c r="B5" s="234" t="s">
        <v>13</v>
      </c>
      <c r="C5" s="234">
        <v>2</v>
      </c>
      <c r="D5" s="234">
        <v>1</v>
      </c>
      <c r="E5" s="234">
        <v>43</v>
      </c>
      <c r="F5" s="234">
        <v>21.5</v>
      </c>
      <c r="G5" s="234">
        <v>0</v>
      </c>
      <c r="H5" s="234">
        <v>0</v>
      </c>
      <c r="I5" s="234">
        <v>16</v>
      </c>
      <c r="J5" s="234">
        <v>75</v>
      </c>
      <c r="K5" s="234">
        <v>0</v>
      </c>
      <c r="L5" s="234">
        <v>0</v>
      </c>
      <c r="M5" s="234">
        <v>9</v>
      </c>
      <c r="N5" s="234">
        <v>61</v>
      </c>
      <c r="O5" s="234">
        <v>2</v>
      </c>
      <c r="P5" s="234">
        <v>1</v>
      </c>
      <c r="Q5" s="234">
        <v>68</v>
      </c>
      <c r="R5" s="234">
        <v>157.5</v>
      </c>
    </row>
    <row r="6" spans="1:18" x14ac:dyDescent="0.25">
      <c r="A6" s="234">
        <v>3</v>
      </c>
      <c r="B6" s="234" t="s">
        <v>14</v>
      </c>
      <c r="C6" s="234">
        <v>0</v>
      </c>
      <c r="D6" s="234">
        <v>0</v>
      </c>
      <c r="E6" s="234">
        <v>7</v>
      </c>
      <c r="F6" s="234">
        <v>2.8</v>
      </c>
      <c r="G6" s="234">
        <v>0</v>
      </c>
      <c r="H6" s="234">
        <v>0</v>
      </c>
      <c r="I6" s="234">
        <v>350</v>
      </c>
      <c r="J6" s="234">
        <v>643.92999999999995</v>
      </c>
      <c r="K6" s="234">
        <v>0</v>
      </c>
      <c r="L6" s="234">
        <v>0</v>
      </c>
      <c r="M6" s="234">
        <v>85</v>
      </c>
      <c r="N6" s="234">
        <v>567.92999999999995</v>
      </c>
      <c r="O6" s="234">
        <v>0</v>
      </c>
      <c r="P6" s="234">
        <v>0</v>
      </c>
      <c r="Q6" s="234">
        <v>442</v>
      </c>
      <c r="R6" s="234">
        <v>1214.6600000000001</v>
      </c>
    </row>
    <row r="7" spans="1:18" x14ac:dyDescent="0.25">
      <c r="A7" s="234">
        <v>4</v>
      </c>
      <c r="B7" s="234" t="s">
        <v>15</v>
      </c>
      <c r="C7" s="234">
        <v>54</v>
      </c>
      <c r="D7" s="234">
        <v>23</v>
      </c>
      <c r="E7" s="234">
        <v>123</v>
      </c>
      <c r="F7" s="234">
        <v>70</v>
      </c>
      <c r="G7" s="234">
        <v>70</v>
      </c>
      <c r="H7" s="234">
        <v>150</v>
      </c>
      <c r="I7" s="234">
        <v>132</v>
      </c>
      <c r="J7" s="234">
        <v>307</v>
      </c>
      <c r="K7" s="234">
        <v>30</v>
      </c>
      <c r="L7" s="234">
        <v>254</v>
      </c>
      <c r="M7" s="234">
        <v>90</v>
      </c>
      <c r="N7" s="234">
        <v>780</v>
      </c>
      <c r="O7" s="234">
        <v>154</v>
      </c>
      <c r="P7" s="234">
        <v>427</v>
      </c>
      <c r="Q7" s="234">
        <v>345</v>
      </c>
      <c r="R7" s="234">
        <v>1157</v>
      </c>
    </row>
    <row r="8" spans="1:18" x14ac:dyDescent="0.25">
      <c r="A8" s="234">
        <v>5</v>
      </c>
      <c r="B8" s="234" t="s">
        <v>16</v>
      </c>
      <c r="C8" s="234">
        <v>16</v>
      </c>
      <c r="D8" s="234">
        <v>8</v>
      </c>
      <c r="E8" s="234">
        <v>42</v>
      </c>
      <c r="F8" s="234">
        <v>20.2</v>
      </c>
      <c r="G8" s="234">
        <v>3</v>
      </c>
      <c r="H8" s="234">
        <v>6.9</v>
      </c>
      <c r="I8" s="234">
        <v>17</v>
      </c>
      <c r="J8" s="234">
        <v>44.05</v>
      </c>
      <c r="K8" s="234">
        <v>3</v>
      </c>
      <c r="L8" s="234">
        <v>17</v>
      </c>
      <c r="M8" s="234">
        <v>6</v>
      </c>
      <c r="N8" s="234">
        <v>49.5</v>
      </c>
      <c r="O8" s="234">
        <v>22</v>
      </c>
      <c r="P8" s="234">
        <v>31.9</v>
      </c>
      <c r="Q8" s="234">
        <v>65</v>
      </c>
      <c r="R8" s="234">
        <v>113.75</v>
      </c>
    </row>
    <row r="9" spans="1:18" x14ac:dyDescent="0.25">
      <c r="A9" s="234">
        <v>6</v>
      </c>
      <c r="B9" s="234" t="s">
        <v>17</v>
      </c>
      <c r="C9" s="234">
        <v>294</v>
      </c>
      <c r="D9" s="234">
        <v>929</v>
      </c>
      <c r="E9" s="234">
        <v>294</v>
      </c>
      <c r="F9" s="234">
        <v>929</v>
      </c>
      <c r="G9" s="234">
        <v>64</v>
      </c>
      <c r="H9" s="234">
        <v>180</v>
      </c>
      <c r="I9" s="234">
        <v>64</v>
      </c>
      <c r="J9" s="234">
        <v>180</v>
      </c>
      <c r="K9" s="234">
        <v>29</v>
      </c>
      <c r="L9" s="234">
        <v>238</v>
      </c>
      <c r="M9" s="234">
        <v>29</v>
      </c>
      <c r="N9" s="234">
        <v>238</v>
      </c>
      <c r="O9" s="234">
        <v>387</v>
      </c>
      <c r="P9" s="234">
        <v>1347</v>
      </c>
      <c r="Q9" s="234">
        <v>387</v>
      </c>
      <c r="R9" s="234">
        <v>1347</v>
      </c>
    </row>
    <row r="10" spans="1:18" x14ac:dyDescent="0.25">
      <c r="A10" s="234">
        <v>7</v>
      </c>
      <c r="B10" s="234" t="s">
        <v>32</v>
      </c>
      <c r="C10" s="234">
        <v>23</v>
      </c>
      <c r="D10" s="234">
        <v>3</v>
      </c>
      <c r="E10" s="234">
        <v>34</v>
      </c>
      <c r="F10" s="234">
        <v>52</v>
      </c>
      <c r="G10" s="234">
        <v>22</v>
      </c>
      <c r="H10" s="234">
        <v>2</v>
      </c>
      <c r="I10" s="234">
        <v>18</v>
      </c>
      <c r="J10" s="234">
        <v>20</v>
      </c>
      <c r="K10" s="234">
        <v>3</v>
      </c>
      <c r="L10" s="234">
        <v>5</v>
      </c>
      <c r="M10" s="234">
        <v>20</v>
      </c>
      <c r="N10" s="234">
        <v>55</v>
      </c>
      <c r="O10" s="234">
        <v>48</v>
      </c>
      <c r="P10" s="234">
        <v>10</v>
      </c>
      <c r="Q10" s="234">
        <v>72</v>
      </c>
      <c r="R10" s="234">
        <v>127</v>
      </c>
    </row>
    <row r="11" spans="1:18" x14ac:dyDescent="0.25">
      <c r="A11" s="234">
        <v>8</v>
      </c>
      <c r="B11" s="234" t="s">
        <v>18</v>
      </c>
      <c r="C11" s="234">
        <v>11</v>
      </c>
      <c r="D11" s="234">
        <v>4.5</v>
      </c>
      <c r="E11" s="234">
        <v>66</v>
      </c>
      <c r="F11" s="234">
        <v>27.4</v>
      </c>
      <c r="G11" s="234">
        <v>18</v>
      </c>
      <c r="H11" s="234">
        <v>32.76</v>
      </c>
      <c r="I11" s="234">
        <v>79</v>
      </c>
      <c r="J11" s="234">
        <v>156.24</v>
      </c>
      <c r="K11" s="234">
        <v>0</v>
      </c>
      <c r="L11" s="234">
        <v>0</v>
      </c>
      <c r="M11" s="234">
        <v>8</v>
      </c>
      <c r="N11" s="234">
        <v>61.39</v>
      </c>
      <c r="O11" s="234">
        <v>29</v>
      </c>
      <c r="P11" s="234">
        <v>37.26</v>
      </c>
      <c r="Q11" s="234">
        <v>153</v>
      </c>
      <c r="R11" s="234">
        <v>245.03</v>
      </c>
    </row>
    <row r="12" spans="1:18" x14ac:dyDescent="0.25">
      <c r="A12" s="234">
        <v>9</v>
      </c>
      <c r="B12" s="234" t="s">
        <v>19</v>
      </c>
      <c r="C12" s="234">
        <v>0</v>
      </c>
      <c r="D12" s="234">
        <v>0</v>
      </c>
      <c r="E12" s="234">
        <v>3</v>
      </c>
      <c r="F12" s="234">
        <v>75.55</v>
      </c>
      <c r="G12" s="234">
        <v>0</v>
      </c>
      <c r="H12" s="234">
        <v>0</v>
      </c>
      <c r="I12" s="234">
        <v>1</v>
      </c>
      <c r="J12" s="234">
        <v>3</v>
      </c>
      <c r="K12" s="234">
        <v>0</v>
      </c>
      <c r="L12" s="234">
        <v>0</v>
      </c>
      <c r="M12" s="234">
        <v>2</v>
      </c>
      <c r="N12" s="234">
        <v>11.23</v>
      </c>
      <c r="O12" s="234">
        <v>0</v>
      </c>
      <c r="P12" s="234">
        <v>0</v>
      </c>
      <c r="Q12" s="234">
        <v>6</v>
      </c>
      <c r="R12" s="234">
        <v>89.78</v>
      </c>
    </row>
    <row r="13" spans="1:18" x14ac:dyDescent="0.25">
      <c r="A13" s="234">
        <v>10</v>
      </c>
      <c r="B13" s="234" t="s">
        <v>20</v>
      </c>
      <c r="C13" s="234">
        <v>2</v>
      </c>
      <c r="D13" s="234">
        <v>0.57999999999999996</v>
      </c>
      <c r="E13" s="234">
        <v>12</v>
      </c>
      <c r="F13" s="234">
        <v>4.5199999999999996</v>
      </c>
      <c r="G13" s="234">
        <v>5</v>
      </c>
      <c r="H13" s="234">
        <v>10.63</v>
      </c>
      <c r="I13" s="234">
        <v>33</v>
      </c>
      <c r="J13" s="234">
        <v>59.6</v>
      </c>
      <c r="K13" s="234">
        <v>3</v>
      </c>
      <c r="L13" s="234">
        <v>10.64</v>
      </c>
      <c r="M13" s="234">
        <v>79</v>
      </c>
      <c r="N13" s="234">
        <v>531.86</v>
      </c>
      <c r="O13" s="234">
        <v>10</v>
      </c>
      <c r="P13" s="234">
        <v>21.85</v>
      </c>
      <c r="Q13" s="234">
        <v>124</v>
      </c>
      <c r="R13" s="234">
        <v>595.98</v>
      </c>
    </row>
    <row r="14" spans="1:18" x14ac:dyDescent="0.25">
      <c r="A14" s="234">
        <v>11</v>
      </c>
      <c r="B14" s="234" t="s">
        <v>21</v>
      </c>
      <c r="C14" s="234">
        <v>7</v>
      </c>
      <c r="D14" s="234">
        <v>2.46</v>
      </c>
      <c r="E14" s="234">
        <v>19</v>
      </c>
      <c r="F14" s="234">
        <v>5.8</v>
      </c>
      <c r="G14" s="234">
        <v>13</v>
      </c>
      <c r="H14" s="234">
        <v>40.6</v>
      </c>
      <c r="I14" s="234">
        <v>37</v>
      </c>
      <c r="J14" s="234">
        <v>85.98</v>
      </c>
      <c r="K14" s="234">
        <v>11</v>
      </c>
      <c r="L14" s="234">
        <v>44</v>
      </c>
      <c r="M14" s="234">
        <v>22</v>
      </c>
      <c r="N14" s="234">
        <v>106</v>
      </c>
      <c r="O14" s="234">
        <v>31</v>
      </c>
      <c r="P14" s="234">
        <v>87.06</v>
      </c>
      <c r="Q14" s="234">
        <v>78</v>
      </c>
      <c r="R14" s="234">
        <v>197.78</v>
      </c>
    </row>
    <row r="15" spans="1:18" x14ac:dyDescent="0.25">
      <c r="A15" s="234">
        <v>12</v>
      </c>
      <c r="B15" s="234" t="s">
        <v>22</v>
      </c>
      <c r="C15" s="234">
        <v>18</v>
      </c>
      <c r="D15" s="234">
        <v>7.05</v>
      </c>
      <c r="E15" s="234">
        <v>113</v>
      </c>
      <c r="F15" s="234">
        <v>49.4</v>
      </c>
      <c r="G15" s="234">
        <v>26</v>
      </c>
      <c r="H15" s="234">
        <v>51.5</v>
      </c>
      <c r="I15" s="234">
        <v>102</v>
      </c>
      <c r="J15" s="234">
        <v>208.05</v>
      </c>
      <c r="K15" s="234">
        <v>0</v>
      </c>
      <c r="L15" s="234">
        <v>0</v>
      </c>
      <c r="M15" s="234">
        <v>9</v>
      </c>
      <c r="N15" s="234">
        <v>74.5</v>
      </c>
      <c r="O15" s="234">
        <v>44</v>
      </c>
      <c r="P15" s="234">
        <v>58.55</v>
      </c>
      <c r="Q15" s="234">
        <v>224</v>
      </c>
      <c r="R15" s="234">
        <v>331.95</v>
      </c>
    </row>
    <row r="16" spans="1:18" x14ac:dyDescent="0.25">
      <c r="A16" s="234">
        <v>13</v>
      </c>
      <c r="B16" s="234" t="s">
        <v>23</v>
      </c>
      <c r="C16" s="234">
        <v>1</v>
      </c>
      <c r="D16" s="234">
        <v>0.2</v>
      </c>
      <c r="E16" s="234">
        <v>51</v>
      </c>
      <c r="F16" s="234">
        <v>43.4</v>
      </c>
      <c r="G16" s="234">
        <v>0</v>
      </c>
      <c r="H16" s="234">
        <v>0</v>
      </c>
      <c r="I16" s="234">
        <v>3</v>
      </c>
      <c r="J16" s="234">
        <v>10.19</v>
      </c>
      <c r="K16" s="234">
        <v>1</v>
      </c>
      <c r="L16" s="234">
        <v>10</v>
      </c>
      <c r="M16" s="234">
        <v>1</v>
      </c>
      <c r="N16" s="234">
        <v>20</v>
      </c>
      <c r="O16" s="234">
        <v>2</v>
      </c>
      <c r="P16" s="234">
        <v>10.199999999999999</v>
      </c>
      <c r="Q16" s="234">
        <v>55</v>
      </c>
      <c r="R16" s="234">
        <v>73.59</v>
      </c>
    </row>
    <row r="17" spans="1:18" x14ac:dyDescent="0.25">
      <c r="A17" s="234">
        <v>14</v>
      </c>
      <c r="B17" s="234" t="s">
        <v>24</v>
      </c>
      <c r="C17" s="234">
        <v>118</v>
      </c>
      <c r="D17" s="234">
        <v>49</v>
      </c>
      <c r="E17" s="234">
        <v>249</v>
      </c>
      <c r="F17" s="234">
        <v>80</v>
      </c>
      <c r="G17" s="234">
        <v>115</v>
      </c>
      <c r="H17" s="234">
        <v>196</v>
      </c>
      <c r="I17" s="234">
        <v>118</v>
      </c>
      <c r="J17" s="234">
        <v>214</v>
      </c>
      <c r="K17" s="234">
        <v>12</v>
      </c>
      <c r="L17" s="234">
        <v>81</v>
      </c>
      <c r="M17" s="234">
        <v>15</v>
      </c>
      <c r="N17" s="234">
        <v>90</v>
      </c>
      <c r="O17" s="234">
        <v>245</v>
      </c>
      <c r="P17" s="234">
        <v>326</v>
      </c>
      <c r="Q17" s="234">
        <v>382</v>
      </c>
      <c r="R17" s="234">
        <v>384</v>
      </c>
    </row>
    <row r="18" spans="1:18" x14ac:dyDescent="0.25">
      <c r="A18" s="234">
        <v>15</v>
      </c>
      <c r="B18" s="234" t="s">
        <v>25</v>
      </c>
      <c r="C18" s="234">
        <v>12</v>
      </c>
      <c r="D18" s="234">
        <v>5.98</v>
      </c>
      <c r="E18" s="234">
        <v>18</v>
      </c>
      <c r="F18" s="234">
        <v>8.4700000000000006</v>
      </c>
      <c r="G18" s="234">
        <v>7</v>
      </c>
      <c r="H18" s="234">
        <v>28.8</v>
      </c>
      <c r="I18" s="234">
        <v>15</v>
      </c>
      <c r="J18" s="234">
        <v>45.73</v>
      </c>
      <c r="K18" s="234">
        <v>2</v>
      </c>
      <c r="L18" s="234">
        <v>14</v>
      </c>
      <c r="M18" s="234">
        <v>2</v>
      </c>
      <c r="N18" s="234">
        <v>14</v>
      </c>
      <c r="O18" s="234">
        <v>21</v>
      </c>
      <c r="P18" s="234">
        <v>48.78</v>
      </c>
      <c r="Q18" s="234">
        <v>35</v>
      </c>
      <c r="R18" s="234">
        <v>68.2</v>
      </c>
    </row>
    <row r="19" spans="1:18" x14ac:dyDescent="0.25">
      <c r="A19" s="234">
        <v>16</v>
      </c>
      <c r="B19" s="234" t="s">
        <v>26</v>
      </c>
      <c r="C19" s="234">
        <v>477</v>
      </c>
      <c r="D19" s="234">
        <v>202.26</v>
      </c>
      <c r="E19" s="234">
        <v>1852</v>
      </c>
      <c r="F19" s="234">
        <v>829.53</v>
      </c>
      <c r="G19" s="234">
        <v>1308</v>
      </c>
      <c r="H19" s="234">
        <v>3922.87</v>
      </c>
      <c r="I19" s="234">
        <v>2937</v>
      </c>
      <c r="J19" s="234">
        <v>8585.06</v>
      </c>
      <c r="K19" s="234">
        <v>619</v>
      </c>
      <c r="L19" s="234">
        <v>4390.46</v>
      </c>
      <c r="M19" s="234">
        <v>830</v>
      </c>
      <c r="N19" s="234">
        <v>5992.11</v>
      </c>
      <c r="O19" s="234">
        <v>2404</v>
      </c>
      <c r="P19" s="234">
        <v>8515.59</v>
      </c>
      <c r="Q19" s="234">
        <v>5619</v>
      </c>
      <c r="R19" s="234">
        <v>15406.7</v>
      </c>
    </row>
    <row r="20" spans="1:18" x14ac:dyDescent="0.25">
      <c r="A20" s="234">
        <v>17</v>
      </c>
      <c r="B20" s="234" t="s">
        <v>27</v>
      </c>
      <c r="C20" s="234">
        <v>11</v>
      </c>
      <c r="D20" s="234">
        <v>3</v>
      </c>
      <c r="E20" s="234">
        <v>27</v>
      </c>
      <c r="F20" s="234">
        <v>13.5</v>
      </c>
      <c r="G20" s="234">
        <v>31</v>
      </c>
      <c r="H20" s="234">
        <v>10.5</v>
      </c>
      <c r="I20" s="234">
        <v>21</v>
      </c>
      <c r="J20" s="234">
        <v>18.399999999999999</v>
      </c>
      <c r="K20" s="234">
        <v>1</v>
      </c>
      <c r="L20" s="234">
        <v>10</v>
      </c>
      <c r="M20" s="234">
        <v>1</v>
      </c>
      <c r="N20" s="234">
        <v>10</v>
      </c>
      <c r="O20" s="234">
        <v>43</v>
      </c>
      <c r="P20" s="234">
        <v>23.5</v>
      </c>
      <c r="Q20" s="234">
        <v>49</v>
      </c>
      <c r="R20" s="234">
        <v>41.9</v>
      </c>
    </row>
    <row r="21" spans="1:18" x14ac:dyDescent="0.25">
      <c r="A21" s="234">
        <v>18</v>
      </c>
      <c r="B21" s="234" t="s">
        <v>28</v>
      </c>
      <c r="C21" s="234">
        <v>26</v>
      </c>
      <c r="D21" s="234">
        <v>9.59</v>
      </c>
      <c r="E21" s="234">
        <v>401</v>
      </c>
      <c r="F21" s="234">
        <v>193.39</v>
      </c>
      <c r="G21" s="234">
        <v>99</v>
      </c>
      <c r="H21" s="234">
        <v>209.6</v>
      </c>
      <c r="I21" s="234">
        <v>541</v>
      </c>
      <c r="J21" s="234">
        <v>1108.46</v>
      </c>
      <c r="K21" s="234">
        <v>16</v>
      </c>
      <c r="L21" s="234">
        <v>141.5</v>
      </c>
      <c r="M21" s="234">
        <v>119</v>
      </c>
      <c r="N21" s="234">
        <v>916.5</v>
      </c>
      <c r="O21" s="234">
        <v>141</v>
      </c>
      <c r="P21" s="234">
        <v>360.69</v>
      </c>
      <c r="Q21" s="234">
        <v>1061</v>
      </c>
      <c r="R21" s="234">
        <v>2218.35</v>
      </c>
    </row>
    <row r="22" spans="1:18" x14ac:dyDescent="0.25">
      <c r="A22" s="234">
        <v>19</v>
      </c>
      <c r="B22" s="234" t="s">
        <v>29</v>
      </c>
      <c r="C22" s="234">
        <v>27</v>
      </c>
      <c r="D22" s="234">
        <v>3.38</v>
      </c>
      <c r="E22" s="234">
        <v>65</v>
      </c>
      <c r="F22" s="234">
        <v>12.41</v>
      </c>
      <c r="G22" s="234">
        <v>23</v>
      </c>
      <c r="H22" s="234">
        <v>21.98</v>
      </c>
      <c r="I22" s="234">
        <v>31</v>
      </c>
      <c r="J22" s="234">
        <v>33.21</v>
      </c>
      <c r="K22" s="234">
        <v>1</v>
      </c>
      <c r="L22" s="234">
        <v>8</v>
      </c>
      <c r="M22" s="234">
        <v>7</v>
      </c>
      <c r="N22" s="234">
        <v>32.79</v>
      </c>
      <c r="O22" s="234">
        <v>51</v>
      </c>
      <c r="P22" s="234">
        <v>33.36</v>
      </c>
      <c r="Q22" s="234">
        <v>103</v>
      </c>
      <c r="R22" s="234">
        <v>78.41</v>
      </c>
    </row>
    <row r="23" spans="1:18" x14ac:dyDescent="0.25">
      <c r="A23" s="234">
        <v>20</v>
      </c>
      <c r="B23" s="234" t="s">
        <v>30</v>
      </c>
      <c r="C23" s="234">
        <v>1</v>
      </c>
      <c r="D23" s="234">
        <v>0.1</v>
      </c>
      <c r="E23" s="234">
        <v>61</v>
      </c>
      <c r="F23" s="234">
        <v>13.22</v>
      </c>
      <c r="G23" s="234">
        <v>18</v>
      </c>
      <c r="H23" s="234">
        <v>39.06</v>
      </c>
      <c r="I23" s="234">
        <v>132</v>
      </c>
      <c r="J23" s="234">
        <v>252.23</v>
      </c>
      <c r="K23" s="234">
        <v>7</v>
      </c>
      <c r="L23" s="234">
        <v>42.26</v>
      </c>
      <c r="M23" s="234">
        <v>15</v>
      </c>
      <c r="N23" s="234">
        <v>94.7</v>
      </c>
      <c r="O23" s="234">
        <v>26</v>
      </c>
      <c r="P23" s="234">
        <v>81.42</v>
      </c>
      <c r="Q23" s="234">
        <v>208</v>
      </c>
      <c r="R23" s="234">
        <v>360.15</v>
      </c>
    </row>
    <row r="24" spans="1:18" x14ac:dyDescent="0.25">
      <c r="A24" s="234">
        <v>21</v>
      </c>
      <c r="B24" s="234" t="s">
        <v>31</v>
      </c>
      <c r="C24" s="234">
        <v>164</v>
      </c>
      <c r="D24" s="234">
        <v>58</v>
      </c>
      <c r="E24" s="234">
        <v>160</v>
      </c>
      <c r="F24" s="234">
        <v>10</v>
      </c>
      <c r="G24" s="234">
        <v>2</v>
      </c>
      <c r="H24" s="234">
        <v>1</v>
      </c>
      <c r="I24" s="234">
        <v>2</v>
      </c>
      <c r="J24" s="234">
        <v>1</v>
      </c>
      <c r="K24" s="234">
        <v>0</v>
      </c>
      <c r="L24" s="234">
        <v>0</v>
      </c>
      <c r="M24" s="234">
        <v>0</v>
      </c>
      <c r="N24" s="234">
        <v>0</v>
      </c>
      <c r="O24" s="234">
        <v>166</v>
      </c>
      <c r="P24" s="234">
        <v>59</v>
      </c>
      <c r="Q24" s="234">
        <v>162</v>
      </c>
      <c r="R24" s="234">
        <v>11</v>
      </c>
    </row>
    <row r="25" spans="1:18" x14ac:dyDescent="0.25">
      <c r="A25" s="25" t="s">
        <v>103</v>
      </c>
      <c r="B25" s="25" t="s">
        <v>57</v>
      </c>
      <c r="C25" s="25">
        <v>1267</v>
      </c>
      <c r="D25" s="25">
        <v>1311.25</v>
      </c>
      <c r="E25" s="25">
        <v>3732</v>
      </c>
      <c r="F25" s="25">
        <v>2487.44</v>
      </c>
      <c r="G25" s="25">
        <v>1831</v>
      </c>
      <c r="H25" s="25">
        <v>4919.5600000000004</v>
      </c>
      <c r="I25" s="25">
        <v>4660</v>
      </c>
      <c r="J25" s="25">
        <v>12074.31</v>
      </c>
      <c r="K25" s="25">
        <v>739</v>
      </c>
      <c r="L25" s="25">
        <v>5272.36</v>
      </c>
      <c r="M25" s="25">
        <v>1358</v>
      </c>
      <c r="N25" s="25">
        <v>9774.5</v>
      </c>
      <c r="O25" s="25">
        <v>3837</v>
      </c>
      <c r="P25" s="25">
        <v>11503.17</v>
      </c>
      <c r="Q25" s="25">
        <v>9750</v>
      </c>
      <c r="R25" s="25">
        <v>24336.25</v>
      </c>
    </row>
    <row r="26" spans="1:18" x14ac:dyDescent="0.25">
      <c r="A26" s="234">
        <v>1</v>
      </c>
      <c r="B26" s="234" t="s">
        <v>38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  <c r="H26" s="234">
        <v>0</v>
      </c>
      <c r="I26" s="234">
        <v>0</v>
      </c>
      <c r="J26" s="234">
        <v>0</v>
      </c>
      <c r="K26" s="234">
        <v>0</v>
      </c>
      <c r="L26" s="234">
        <v>0</v>
      </c>
      <c r="M26" s="234">
        <v>0</v>
      </c>
      <c r="N26" s="234">
        <v>0</v>
      </c>
      <c r="O26" s="234">
        <v>0</v>
      </c>
      <c r="P26" s="234">
        <v>0</v>
      </c>
      <c r="Q26" s="234">
        <v>0</v>
      </c>
      <c r="R26" s="234">
        <v>0</v>
      </c>
    </row>
    <row r="27" spans="1:18" s="236" customFormat="1" x14ac:dyDescent="0.25">
      <c r="A27" s="235">
        <v>2</v>
      </c>
      <c r="B27" s="235" t="s">
        <v>42</v>
      </c>
      <c r="C27" s="235">
        <v>0</v>
      </c>
      <c r="D27" s="235">
        <v>0</v>
      </c>
      <c r="E27" s="235">
        <v>0</v>
      </c>
      <c r="F27" s="235">
        <v>0</v>
      </c>
      <c r="G27" s="235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0</v>
      </c>
      <c r="N27" s="235">
        <v>0</v>
      </c>
      <c r="O27" s="235">
        <v>0</v>
      </c>
      <c r="P27" s="235">
        <v>0</v>
      </c>
      <c r="Q27" s="235">
        <v>0</v>
      </c>
      <c r="R27" s="235">
        <v>0</v>
      </c>
    </row>
    <row r="28" spans="1:18" x14ac:dyDescent="0.25">
      <c r="A28" s="234">
        <v>3</v>
      </c>
      <c r="B28" s="234" t="s">
        <v>35</v>
      </c>
      <c r="C28" s="234">
        <v>1</v>
      </c>
      <c r="D28" s="234">
        <v>0.5</v>
      </c>
      <c r="E28" s="234">
        <v>1</v>
      </c>
      <c r="F28" s="234">
        <v>0</v>
      </c>
      <c r="G28" s="234">
        <v>2</v>
      </c>
      <c r="H28" s="234">
        <v>6.01</v>
      </c>
      <c r="I28" s="234">
        <v>4</v>
      </c>
      <c r="J28" s="234">
        <v>6.47</v>
      </c>
      <c r="K28" s="234">
        <v>4</v>
      </c>
      <c r="L28" s="234">
        <v>36.479999999999997</v>
      </c>
      <c r="M28" s="234">
        <v>4</v>
      </c>
      <c r="N28" s="234">
        <v>23.13</v>
      </c>
      <c r="O28" s="234">
        <v>7</v>
      </c>
      <c r="P28" s="234">
        <v>42.99</v>
      </c>
      <c r="Q28" s="234">
        <v>9</v>
      </c>
      <c r="R28" s="234">
        <v>29.6</v>
      </c>
    </row>
    <row r="29" spans="1:18" x14ac:dyDescent="0.25">
      <c r="A29" s="234">
        <v>4</v>
      </c>
      <c r="B29" s="234" t="s">
        <v>34</v>
      </c>
      <c r="C29" s="234">
        <v>431</v>
      </c>
      <c r="D29" s="234">
        <v>93.67</v>
      </c>
      <c r="E29" s="234">
        <v>431</v>
      </c>
      <c r="F29" s="234">
        <v>71.209999999999994</v>
      </c>
      <c r="G29" s="234">
        <v>36</v>
      </c>
      <c r="H29" s="234">
        <v>56.24</v>
      </c>
      <c r="I29" s="234">
        <v>36</v>
      </c>
      <c r="J29" s="234">
        <v>50.65</v>
      </c>
      <c r="K29" s="234">
        <v>7</v>
      </c>
      <c r="L29" s="234">
        <v>37.99</v>
      </c>
      <c r="M29" s="234">
        <v>7</v>
      </c>
      <c r="N29" s="234">
        <v>35.840000000000003</v>
      </c>
      <c r="O29" s="234">
        <v>474</v>
      </c>
      <c r="P29" s="234">
        <v>187.9</v>
      </c>
      <c r="Q29" s="234">
        <v>474</v>
      </c>
      <c r="R29" s="234">
        <v>157.69999999999999</v>
      </c>
    </row>
    <row r="30" spans="1:18" x14ac:dyDescent="0.25">
      <c r="A30" s="234">
        <v>5</v>
      </c>
      <c r="B30" s="234" t="s">
        <v>36</v>
      </c>
      <c r="C30" s="234">
        <v>21</v>
      </c>
      <c r="D30" s="234">
        <v>7</v>
      </c>
      <c r="E30" s="234">
        <v>0</v>
      </c>
      <c r="F30" s="234">
        <v>0</v>
      </c>
      <c r="G30" s="234">
        <v>8</v>
      </c>
      <c r="H30" s="234">
        <v>31.97</v>
      </c>
      <c r="I30" s="234">
        <v>0</v>
      </c>
      <c r="J30" s="234">
        <v>0</v>
      </c>
      <c r="K30" s="234">
        <v>5</v>
      </c>
      <c r="L30" s="234">
        <v>39.97</v>
      </c>
      <c r="M30" s="234">
        <v>0</v>
      </c>
      <c r="N30" s="234">
        <v>0</v>
      </c>
      <c r="O30" s="234">
        <v>34</v>
      </c>
      <c r="P30" s="234">
        <v>78.94</v>
      </c>
      <c r="Q30" s="234">
        <v>0</v>
      </c>
      <c r="R30" s="234">
        <v>0</v>
      </c>
    </row>
    <row r="31" spans="1:18" x14ac:dyDescent="0.25">
      <c r="A31" s="234">
        <v>6</v>
      </c>
      <c r="B31" s="234" t="s">
        <v>43</v>
      </c>
      <c r="C31" s="234">
        <v>0</v>
      </c>
      <c r="D31" s="234">
        <v>0</v>
      </c>
      <c r="E31" s="234">
        <v>0</v>
      </c>
      <c r="F31" s="234">
        <v>0</v>
      </c>
      <c r="G31" s="234">
        <v>0</v>
      </c>
      <c r="H31" s="234">
        <v>0</v>
      </c>
      <c r="I31" s="234">
        <v>0</v>
      </c>
      <c r="J31" s="234">
        <v>0</v>
      </c>
      <c r="K31" s="234">
        <v>0</v>
      </c>
      <c r="L31" s="234">
        <v>0</v>
      </c>
      <c r="M31" s="234">
        <v>0</v>
      </c>
      <c r="N31" s="234">
        <v>0</v>
      </c>
      <c r="O31" s="234">
        <v>0</v>
      </c>
      <c r="P31" s="234">
        <v>0</v>
      </c>
      <c r="Q31" s="234">
        <v>0</v>
      </c>
      <c r="R31" s="234">
        <v>0</v>
      </c>
    </row>
    <row r="32" spans="1:18" x14ac:dyDescent="0.25">
      <c r="A32" s="234">
        <v>7</v>
      </c>
      <c r="B32" s="234" t="s">
        <v>37</v>
      </c>
      <c r="C32" s="234">
        <v>0</v>
      </c>
      <c r="D32" s="234">
        <v>0</v>
      </c>
      <c r="E32" s="234">
        <v>0</v>
      </c>
      <c r="F32" s="234">
        <v>0</v>
      </c>
      <c r="G32" s="234">
        <v>130</v>
      </c>
      <c r="H32" s="234">
        <v>216</v>
      </c>
      <c r="I32" s="234">
        <v>130</v>
      </c>
      <c r="J32" s="234">
        <v>182</v>
      </c>
      <c r="K32" s="234">
        <v>33</v>
      </c>
      <c r="L32" s="234">
        <v>240</v>
      </c>
      <c r="M32" s="234">
        <v>33</v>
      </c>
      <c r="N32" s="234">
        <v>220</v>
      </c>
      <c r="O32" s="234">
        <v>163</v>
      </c>
      <c r="P32" s="234">
        <v>456</v>
      </c>
      <c r="Q32" s="234">
        <v>163</v>
      </c>
      <c r="R32" s="234">
        <v>402</v>
      </c>
    </row>
    <row r="33" spans="1:18" x14ac:dyDescent="0.25">
      <c r="A33" s="234">
        <v>8</v>
      </c>
      <c r="B33" s="234" t="s">
        <v>40</v>
      </c>
      <c r="C33" s="234">
        <v>0</v>
      </c>
      <c r="D33" s="234">
        <v>0</v>
      </c>
      <c r="E33" s="234">
        <v>0</v>
      </c>
      <c r="F33" s="234">
        <v>0</v>
      </c>
      <c r="G33" s="234">
        <v>0</v>
      </c>
      <c r="H33" s="234">
        <v>0</v>
      </c>
      <c r="I33" s="234">
        <v>0</v>
      </c>
      <c r="J33" s="234">
        <v>0</v>
      </c>
      <c r="K33" s="234">
        <v>0</v>
      </c>
      <c r="L33" s="234">
        <v>0</v>
      </c>
      <c r="M33" s="234">
        <v>0</v>
      </c>
      <c r="N33" s="234">
        <v>0</v>
      </c>
      <c r="O33" s="234">
        <v>0</v>
      </c>
      <c r="P33" s="234">
        <v>0</v>
      </c>
      <c r="Q33" s="234">
        <v>0</v>
      </c>
      <c r="R33" s="234">
        <v>0</v>
      </c>
    </row>
    <row r="34" spans="1:18" x14ac:dyDescent="0.25">
      <c r="A34" s="234">
        <v>9</v>
      </c>
      <c r="B34" s="234" t="s">
        <v>44</v>
      </c>
      <c r="C34" s="234">
        <v>0</v>
      </c>
      <c r="D34" s="234">
        <v>0</v>
      </c>
      <c r="E34" s="234">
        <v>0</v>
      </c>
      <c r="F34" s="234">
        <v>0</v>
      </c>
      <c r="G34" s="234">
        <v>0</v>
      </c>
      <c r="H34" s="234">
        <v>0</v>
      </c>
      <c r="I34" s="234">
        <v>0</v>
      </c>
      <c r="J34" s="234">
        <v>0</v>
      </c>
      <c r="K34" s="234">
        <v>0</v>
      </c>
      <c r="L34" s="234">
        <v>0</v>
      </c>
      <c r="M34" s="234">
        <v>0</v>
      </c>
      <c r="N34" s="234">
        <v>0</v>
      </c>
      <c r="O34" s="234">
        <v>0</v>
      </c>
      <c r="P34" s="234">
        <v>0</v>
      </c>
      <c r="Q34" s="234">
        <v>0</v>
      </c>
      <c r="R34" s="234">
        <v>0</v>
      </c>
    </row>
    <row r="35" spans="1:18" x14ac:dyDescent="0.25">
      <c r="A35" s="234">
        <v>10</v>
      </c>
      <c r="B35" s="234" t="s">
        <v>41</v>
      </c>
      <c r="C35" s="234">
        <v>0</v>
      </c>
      <c r="D35" s="234">
        <v>0</v>
      </c>
      <c r="E35" s="234">
        <v>0</v>
      </c>
      <c r="F35" s="234">
        <v>0</v>
      </c>
      <c r="G35" s="234">
        <v>0</v>
      </c>
      <c r="H35" s="234">
        <v>0</v>
      </c>
      <c r="I35" s="234">
        <v>1</v>
      </c>
      <c r="J35" s="234">
        <v>4.16</v>
      </c>
      <c r="K35" s="234">
        <v>1</v>
      </c>
      <c r="L35" s="234">
        <v>8.9</v>
      </c>
      <c r="M35" s="234">
        <v>2</v>
      </c>
      <c r="N35" s="234">
        <v>10.56</v>
      </c>
      <c r="O35" s="234">
        <v>1</v>
      </c>
      <c r="P35" s="234">
        <v>8.9</v>
      </c>
      <c r="Q35" s="234">
        <v>3</v>
      </c>
      <c r="R35" s="234">
        <v>14.72</v>
      </c>
    </row>
    <row r="36" spans="1:18" x14ac:dyDescent="0.25">
      <c r="A36" s="234">
        <v>11</v>
      </c>
      <c r="B36" s="234" t="s">
        <v>39</v>
      </c>
      <c r="C36" s="234">
        <v>0</v>
      </c>
      <c r="D36" s="234">
        <v>0</v>
      </c>
      <c r="E36" s="234">
        <v>0</v>
      </c>
      <c r="F36" s="234">
        <v>0</v>
      </c>
      <c r="G36" s="234">
        <v>0</v>
      </c>
      <c r="H36" s="234">
        <v>0</v>
      </c>
      <c r="I36" s="234">
        <v>0</v>
      </c>
      <c r="J36" s="234">
        <v>0</v>
      </c>
      <c r="K36" s="234">
        <v>0</v>
      </c>
      <c r="L36" s="234">
        <v>0</v>
      </c>
      <c r="M36" s="234">
        <v>0</v>
      </c>
      <c r="N36" s="234">
        <v>0</v>
      </c>
      <c r="O36" s="234">
        <v>0</v>
      </c>
      <c r="P36" s="234">
        <v>0</v>
      </c>
      <c r="Q36" s="234">
        <v>0</v>
      </c>
      <c r="R36" s="234">
        <v>0</v>
      </c>
    </row>
    <row r="37" spans="1:18" s="236" customFormat="1" x14ac:dyDescent="0.25">
      <c r="A37" s="254" t="s">
        <v>104</v>
      </c>
      <c r="B37" s="254" t="s">
        <v>57</v>
      </c>
      <c r="C37" s="254">
        <v>453</v>
      </c>
      <c r="D37" s="254">
        <v>101.17</v>
      </c>
      <c r="E37" s="254">
        <v>432</v>
      </c>
      <c r="F37" s="254">
        <v>71.209999999999994</v>
      </c>
      <c r="G37" s="254">
        <v>176</v>
      </c>
      <c r="H37" s="254">
        <v>310.22000000000003</v>
      </c>
      <c r="I37" s="254">
        <v>171</v>
      </c>
      <c r="J37" s="254">
        <v>243.28</v>
      </c>
      <c r="K37" s="254">
        <v>50</v>
      </c>
      <c r="L37" s="254">
        <v>363.34</v>
      </c>
      <c r="M37" s="254">
        <v>46</v>
      </c>
      <c r="N37" s="254">
        <v>289.52999999999997</v>
      </c>
      <c r="O37" s="254">
        <v>679</v>
      </c>
      <c r="P37" s="254">
        <v>774.73</v>
      </c>
      <c r="Q37" s="254">
        <v>649</v>
      </c>
      <c r="R37" s="254">
        <v>604.02</v>
      </c>
    </row>
    <row r="38" spans="1:18" x14ac:dyDescent="0.25">
      <c r="A38" s="234">
        <v>1</v>
      </c>
      <c r="B38" s="234" t="s">
        <v>46</v>
      </c>
      <c r="C38" s="234">
        <v>623</v>
      </c>
      <c r="D38" s="234">
        <v>295.81</v>
      </c>
      <c r="E38" s="234">
        <v>1383</v>
      </c>
      <c r="F38" s="234">
        <v>460.72</v>
      </c>
      <c r="G38" s="234">
        <v>48</v>
      </c>
      <c r="H38" s="234">
        <v>89</v>
      </c>
      <c r="I38" s="234">
        <v>72</v>
      </c>
      <c r="J38" s="234">
        <v>95.07</v>
      </c>
      <c r="K38" s="234">
        <v>1</v>
      </c>
      <c r="L38" s="234">
        <v>9.5</v>
      </c>
      <c r="M38" s="234">
        <v>1</v>
      </c>
      <c r="N38" s="234">
        <v>9.58</v>
      </c>
      <c r="O38" s="234">
        <v>672</v>
      </c>
      <c r="P38" s="234">
        <v>394.31</v>
      </c>
      <c r="Q38" s="234">
        <v>1456</v>
      </c>
      <c r="R38" s="234">
        <v>565.37</v>
      </c>
    </row>
    <row r="39" spans="1:18" x14ac:dyDescent="0.25">
      <c r="A39" s="25" t="s">
        <v>105</v>
      </c>
      <c r="B39" s="25" t="s">
        <v>57</v>
      </c>
      <c r="C39" s="25">
        <v>623</v>
      </c>
      <c r="D39" s="25">
        <v>295.81</v>
      </c>
      <c r="E39" s="25">
        <v>1383</v>
      </c>
      <c r="F39" s="25">
        <v>460.72</v>
      </c>
      <c r="G39" s="25">
        <v>48</v>
      </c>
      <c r="H39" s="25">
        <v>89</v>
      </c>
      <c r="I39" s="25">
        <v>72</v>
      </c>
      <c r="J39" s="25">
        <v>95.07</v>
      </c>
      <c r="K39" s="25">
        <v>1</v>
      </c>
      <c r="L39" s="25">
        <v>9.5</v>
      </c>
      <c r="M39" s="25">
        <v>1</v>
      </c>
      <c r="N39" s="25">
        <v>9.58</v>
      </c>
      <c r="O39" s="25">
        <v>672</v>
      </c>
      <c r="P39" s="25">
        <v>394.31</v>
      </c>
      <c r="Q39" s="25">
        <v>1456</v>
      </c>
      <c r="R39" s="25">
        <v>565.37</v>
      </c>
    </row>
    <row r="40" spans="1:18" x14ac:dyDescent="0.25">
      <c r="A40" s="234">
        <v>1</v>
      </c>
      <c r="B40" s="234" t="s">
        <v>49</v>
      </c>
      <c r="C40" s="234">
        <v>0</v>
      </c>
      <c r="D40" s="234">
        <v>0</v>
      </c>
      <c r="E40" s="234">
        <v>0</v>
      </c>
      <c r="F40" s="234">
        <v>0</v>
      </c>
      <c r="G40" s="234">
        <v>0</v>
      </c>
      <c r="H40" s="234">
        <v>0</v>
      </c>
      <c r="I40" s="234">
        <v>0</v>
      </c>
      <c r="J40" s="234">
        <v>0</v>
      </c>
      <c r="K40" s="234">
        <v>0</v>
      </c>
      <c r="L40" s="234">
        <v>0</v>
      </c>
      <c r="M40" s="234">
        <v>0</v>
      </c>
      <c r="N40" s="234">
        <v>0</v>
      </c>
      <c r="O40" s="234">
        <v>0</v>
      </c>
      <c r="P40" s="234">
        <v>0</v>
      </c>
      <c r="Q40" s="234">
        <v>0</v>
      </c>
      <c r="R40" s="234">
        <v>0</v>
      </c>
    </row>
    <row r="41" spans="1:18" x14ac:dyDescent="0.25">
      <c r="A41" s="234">
        <v>2</v>
      </c>
      <c r="B41" s="234" t="s">
        <v>48</v>
      </c>
      <c r="C41" s="234">
        <v>0</v>
      </c>
      <c r="D41" s="234">
        <v>0</v>
      </c>
      <c r="E41" s="234">
        <v>0</v>
      </c>
      <c r="F41" s="234">
        <v>0</v>
      </c>
      <c r="G41" s="234">
        <v>0</v>
      </c>
      <c r="H41" s="234">
        <v>0</v>
      </c>
      <c r="I41" s="234">
        <v>0</v>
      </c>
      <c r="J41" s="234">
        <v>0</v>
      </c>
      <c r="K41" s="234">
        <v>0</v>
      </c>
      <c r="L41" s="234">
        <v>0</v>
      </c>
      <c r="M41" s="234">
        <v>0</v>
      </c>
      <c r="N41" s="234">
        <v>0</v>
      </c>
      <c r="O41" s="234">
        <v>0</v>
      </c>
      <c r="P41" s="234">
        <v>0</v>
      </c>
      <c r="Q41" s="234">
        <v>0</v>
      </c>
      <c r="R41" s="234">
        <v>0</v>
      </c>
    </row>
    <row r="42" spans="1:18" x14ac:dyDescent="0.25">
      <c r="A42" s="234">
        <v>3</v>
      </c>
      <c r="B42" s="234" t="s">
        <v>50</v>
      </c>
      <c r="C42" s="234">
        <v>0</v>
      </c>
      <c r="D42" s="234">
        <v>0</v>
      </c>
      <c r="E42" s="234">
        <v>0</v>
      </c>
      <c r="F42" s="234">
        <v>0</v>
      </c>
      <c r="G42" s="234">
        <v>0</v>
      </c>
      <c r="H42" s="234">
        <v>0</v>
      </c>
      <c r="I42" s="234">
        <v>0</v>
      </c>
      <c r="J42" s="234">
        <v>0</v>
      </c>
      <c r="K42" s="234">
        <v>0</v>
      </c>
      <c r="L42" s="234">
        <v>0</v>
      </c>
      <c r="M42" s="234">
        <v>0</v>
      </c>
      <c r="N42" s="234">
        <v>0</v>
      </c>
      <c r="O42" s="234">
        <v>0</v>
      </c>
      <c r="P42" s="234">
        <v>0</v>
      </c>
      <c r="Q42" s="234">
        <v>0</v>
      </c>
      <c r="R42" s="234">
        <v>0</v>
      </c>
    </row>
    <row r="43" spans="1:18" x14ac:dyDescent="0.25">
      <c r="A43" s="234">
        <v>4</v>
      </c>
      <c r="B43" s="234" t="s">
        <v>51</v>
      </c>
      <c r="C43" s="234">
        <v>0</v>
      </c>
      <c r="D43" s="234">
        <v>0</v>
      </c>
      <c r="E43" s="234">
        <v>0</v>
      </c>
      <c r="F43" s="234">
        <v>0</v>
      </c>
      <c r="G43" s="234">
        <v>0</v>
      </c>
      <c r="H43" s="234">
        <v>0</v>
      </c>
      <c r="I43" s="234">
        <v>0</v>
      </c>
      <c r="J43" s="234">
        <v>0</v>
      </c>
      <c r="K43" s="234">
        <v>0</v>
      </c>
      <c r="L43" s="234">
        <v>0</v>
      </c>
      <c r="M43" s="234">
        <v>0</v>
      </c>
      <c r="N43" s="234">
        <v>0</v>
      </c>
      <c r="O43" s="234">
        <v>0</v>
      </c>
      <c r="P43" s="234">
        <v>0</v>
      </c>
      <c r="Q43" s="234">
        <v>0</v>
      </c>
      <c r="R43" s="234">
        <v>0</v>
      </c>
    </row>
    <row r="44" spans="1:18" x14ac:dyDescent="0.25">
      <c r="A44" s="25" t="s">
        <v>109</v>
      </c>
      <c r="B44" s="25" t="s">
        <v>57</v>
      </c>
      <c r="C44" s="25">
        <v>2343</v>
      </c>
      <c r="D44" s="25">
        <v>1708.23</v>
      </c>
      <c r="E44" s="25">
        <v>5547</v>
      </c>
      <c r="F44" s="25">
        <v>3019.37</v>
      </c>
      <c r="G44" s="25">
        <v>2055</v>
      </c>
      <c r="H44" s="25">
        <v>5318.78</v>
      </c>
      <c r="I44" s="25">
        <v>4903</v>
      </c>
      <c r="J44" s="25">
        <v>12412.66</v>
      </c>
      <c r="K44" s="25">
        <v>790</v>
      </c>
      <c r="L44" s="25">
        <v>5645.2</v>
      </c>
      <c r="M44" s="25">
        <v>1405</v>
      </c>
      <c r="N44" s="25">
        <v>10073.61</v>
      </c>
      <c r="O44" s="25">
        <v>5188</v>
      </c>
      <c r="P44" s="25">
        <v>12672.21</v>
      </c>
      <c r="Q44" s="25">
        <v>11855</v>
      </c>
      <c r="R44" s="25">
        <v>25505.64</v>
      </c>
    </row>
    <row r="45" spans="1:18" ht="15" customHeight="1" x14ac:dyDescent="0.25"/>
  </sheetData>
  <mergeCells count="2">
    <mergeCell ref="A1:R1"/>
    <mergeCell ref="A2:R2"/>
  </mergeCells>
  <pageMargins left="0.7" right="0.7" top="0.75" bottom="0.75" header="0.3" footer="0.3"/>
  <pageSetup paperSize="9" scale="80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25" workbookViewId="0">
      <selection activeCell="I21" sqref="I21"/>
    </sheetView>
  </sheetViews>
  <sheetFormatPr defaultRowHeight="12.75" x14ac:dyDescent="0.2"/>
  <cols>
    <col min="1" max="1" width="6.7109375" style="238" customWidth="1"/>
    <col min="2" max="2" width="7.85546875" style="238" customWidth="1"/>
    <col min="3" max="4" width="9.140625" style="238"/>
    <col min="5" max="5" width="7.28515625" style="238" customWidth="1"/>
    <col min="6" max="6" width="7.140625" style="238" customWidth="1"/>
    <col min="7" max="7" width="7.42578125" style="238" customWidth="1"/>
    <col min="8" max="9" width="9.140625" style="238"/>
    <col min="10" max="11" width="7.42578125" style="238" customWidth="1"/>
    <col min="12" max="12" width="7.7109375" style="238" customWidth="1"/>
    <col min="13" max="14" width="9.140625" style="238"/>
    <col min="15" max="15" width="8.28515625" style="238" customWidth="1"/>
    <col min="16" max="16" width="8" style="238" customWidth="1"/>
    <col min="17" max="17" width="8.42578125" style="238" customWidth="1"/>
    <col min="18" max="16384" width="9.140625" style="238"/>
  </cols>
  <sheetData>
    <row r="1" spans="1:17" ht="15.75" customHeight="1" x14ac:dyDescent="0.2">
      <c r="A1" s="454" t="s">
        <v>408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6"/>
    </row>
    <row r="2" spans="1:17" ht="15" customHeight="1" x14ac:dyDescent="0.2">
      <c r="A2" s="454" t="s">
        <v>215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6"/>
    </row>
    <row r="3" spans="1:17" ht="51" x14ac:dyDescent="0.2">
      <c r="A3" s="256" t="s">
        <v>93</v>
      </c>
      <c r="B3" s="257" t="s">
        <v>409</v>
      </c>
      <c r="C3" s="264" t="s">
        <v>410</v>
      </c>
      <c r="D3" s="257" t="s">
        <v>411</v>
      </c>
      <c r="E3" s="257" t="s">
        <v>412</v>
      </c>
      <c r="F3" s="257" t="s">
        <v>413</v>
      </c>
      <c r="G3" s="257" t="s">
        <v>414</v>
      </c>
      <c r="H3" s="257" t="s">
        <v>415</v>
      </c>
      <c r="I3" s="257" t="s">
        <v>416</v>
      </c>
      <c r="J3" s="257" t="s">
        <v>417</v>
      </c>
      <c r="K3" s="257" t="s">
        <v>418</v>
      </c>
      <c r="L3" s="257" t="s">
        <v>419</v>
      </c>
      <c r="M3" s="258" t="s">
        <v>420</v>
      </c>
      <c r="N3" s="258" t="s">
        <v>421</v>
      </c>
      <c r="O3" s="257" t="s">
        <v>422</v>
      </c>
      <c r="P3" s="257" t="s">
        <v>423</v>
      </c>
      <c r="Q3" s="257" t="s">
        <v>424</v>
      </c>
    </row>
    <row r="4" spans="1:17" x14ac:dyDescent="0.2">
      <c r="A4" s="259">
        <v>1</v>
      </c>
      <c r="B4" s="259" t="s">
        <v>12</v>
      </c>
      <c r="C4" s="259">
        <v>15</v>
      </c>
      <c r="D4" s="259">
        <v>166</v>
      </c>
      <c r="E4" s="260">
        <v>0</v>
      </c>
      <c r="F4" s="260">
        <v>0</v>
      </c>
      <c r="G4" s="260">
        <v>0</v>
      </c>
      <c r="H4" s="260">
        <v>20</v>
      </c>
      <c r="I4" s="260">
        <v>321</v>
      </c>
      <c r="J4" s="260">
        <v>0</v>
      </c>
      <c r="K4" s="260">
        <v>0</v>
      </c>
      <c r="L4" s="260">
        <v>0</v>
      </c>
      <c r="M4" s="237">
        <v>0</v>
      </c>
      <c r="N4" s="237">
        <v>28</v>
      </c>
      <c r="O4" s="260">
        <v>0</v>
      </c>
      <c r="P4" s="260">
        <v>0</v>
      </c>
      <c r="Q4" s="260">
        <v>0</v>
      </c>
    </row>
    <row r="5" spans="1:17" x14ac:dyDescent="0.2">
      <c r="A5" s="259">
        <v>2</v>
      </c>
      <c r="B5" s="259" t="s">
        <v>13</v>
      </c>
      <c r="C5" s="259">
        <v>165</v>
      </c>
      <c r="D5" s="259">
        <v>165</v>
      </c>
      <c r="E5" s="260">
        <v>0</v>
      </c>
      <c r="F5" s="260">
        <v>0</v>
      </c>
      <c r="G5" s="260">
        <v>0</v>
      </c>
      <c r="H5" s="260">
        <v>625</v>
      </c>
      <c r="I5" s="260">
        <v>625</v>
      </c>
      <c r="J5" s="260">
        <v>0</v>
      </c>
      <c r="K5" s="260">
        <v>0</v>
      </c>
      <c r="L5" s="260">
        <v>0</v>
      </c>
      <c r="M5" s="237">
        <v>140</v>
      </c>
      <c r="N5" s="237">
        <v>140</v>
      </c>
      <c r="O5" s="260">
        <v>0</v>
      </c>
      <c r="P5" s="260">
        <v>0</v>
      </c>
      <c r="Q5" s="260">
        <v>0</v>
      </c>
    </row>
    <row r="6" spans="1:17" x14ac:dyDescent="0.2">
      <c r="A6" s="259">
        <v>3</v>
      </c>
      <c r="B6" s="259" t="s">
        <v>14</v>
      </c>
      <c r="C6" s="259">
        <v>251</v>
      </c>
      <c r="D6" s="259">
        <v>1228</v>
      </c>
      <c r="E6" s="260">
        <v>0</v>
      </c>
      <c r="F6" s="260">
        <v>0</v>
      </c>
      <c r="G6" s="260">
        <v>0</v>
      </c>
      <c r="H6" s="260">
        <v>143</v>
      </c>
      <c r="I6" s="260">
        <v>2223</v>
      </c>
      <c r="J6" s="260">
        <v>0</v>
      </c>
      <c r="K6" s="260">
        <v>0</v>
      </c>
      <c r="L6" s="260">
        <v>0</v>
      </c>
      <c r="M6" s="237">
        <v>25</v>
      </c>
      <c r="N6" s="237">
        <v>494</v>
      </c>
      <c r="O6" s="260">
        <v>0</v>
      </c>
      <c r="P6" s="260">
        <v>0</v>
      </c>
      <c r="Q6" s="260">
        <v>0</v>
      </c>
    </row>
    <row r="7" spans="1:17" x14ac:dyDescent="0.2">
      <c r="A7" s="259">
        <v>4</v>
      </c>
      <c r="B7" s="259" t="s">
        <v>15</v>
      </c>
      <c r="C7" s="259">
        <v>130</v>
      </c>
      <c r="D7" s="259">
        <v>658</v>
      </c>
      <c r="E7" s="260">
        <v>0</v>
      </c>
      <c r="F7" s="260">
        <v>0</v>
      </c>
      <c r="G7" s="260">
        <v>0</v>
      </c>
      <c r="H7" s="260">
        <v>601</v>
      </c>
      <c r="I7" s="260">
        <v>4153</v>
      </c>
      <c r="J7" s="260">
        <v>0</v>
      </c>
      <c r="K7" s="260">
        <v>0</v>
      </c>
      <c r="L7" s="260">
        <v>0</v>
      </c>
      <c r="M7" s="237">
        <v>130</v>
      </c>
      <c r="N7" s="237">
        <v>333</v>
      </c>
      <c r="O7" s="260">
        <v>0</v>
      </c>
      <c r="P7" s="260">
        <v>0</v>
      </c>
      <c r="Q7" s="260">
        <v>0</v>
      </c>
    </row>
    <row r="8" spans="1:17" x14ac:dyDescent="0.2">
      <c r="A8" s="259">
        <v>5</v>
      </c>
      <c r="B8" s="259" t="s">
        <v>16</v>
      </c>
      <c r="C8" s="259">
        <v>4</v>
      </c>
      <c r="D8" s="259">
        <v>145</v>
      </c>
      <c r="E8" s="260">
        <v>0</v>
      </c>
      <c r="F8" s="260">
        <v>0</v>
      </c>
      <c r="G8" s="260">
        <v>0</v>
      </c>
      <c r="H8" s="260">
        <v>3</v>
      </c>
      <c r="I8" s="260">
        <v>181</v>
      </c>
      <c r="J8" s="260">
        <v>0</v>
      </c>
      <c r="K8" s="260">
        <v>0</v>
      </c>
      <c r="L8" s="260">
        <v>0</v>
      </c>
      <c r="M8" s="237">
        <v>7</v>
      </c>
      <c r="N8" s="237">
        <v>34</v>
      </c>
      <c r="O8" s="260">
        <v>0</v>
      </c>
      <c r="P8" s="260">
        <v>0</v>
      </c>
      <c r="Q8" s="260">
        <v>0</v>
      </c>
    </row>
    <row r="9" spans="1:17" x14ac:dyDescent="0.2">
      <c r="A9" s="259">
        <v>6</v>
      </c>
      <c r="B9" s="259" t="s">
        <v>17</v>
      </c>
      <c r="C9" s="259">
        <v>47</v>
      </c>
      <c r="D9" s="259">
        <v>384</v>
      </c>
      <c r="E9" s="260">
        <v>3</v>
      </c>
      <c r="F9" s="260">
        <v>2</v>
      </c>
      <c r="G9" s="260">
        <v>1</v>
      </c>
      <c r="H9" s="260">
        <v>524</v>
      </c>
      <c r="I9" s="260">
        <v>1897</v>
      </c>
      <c r="J9" s="260">
        <v>1</v>
      </c>
      <c r="K9" s="260">
        <v>1</v>
      </c>
      <c r="L9" s="260">
        <v>1</v>
      </c>
      <c r="M9" s="237">
        <v>160</v>
      </c>
      <c r="N9" s="237">
        <v>584</v>
      </c>
      <c r="O9" s="260">
        <v>0</v>
      </c>
      <c r="P9" s="260">
        <v>0</v>
      </c>
      <c r="Q9" s="260">
        <v>0</v>
      </c>
    </row>
    <row r="10" spans="1:17" x14ac:dyDescent="0.2">
      <c r="A10" s="259">
        <v>7</v>
      </c>
      <c r="B10" s="259" t="s">
        <v>32</v>
      </c>
      <c r="C10" s="259">
        <v>100</v>
      </c>
      <c r="D10" s="259">
        <v>500</v>
      </c>
      <c r="E10" s="260">
        <v>1</v>
      </c>
      <c r="F10" s="260">
        <v>1</v>
      </c>
      <c r="G10" s="260">
        <v>0</v>
      </c>
      <c r="H10" s="260">
        <v>100</v>
      </c>
      <c r="I10" s="260">
        <v>525</v>
      </c>
      <c r="J10" s="260">
        <v>1</v>
      </c>
      <c r="K10" s="260">
        <v>1</v>
      </c>
      <c r="L10" s="260"/>
      <c r="M10" s="237">
        <v>50</v>
      </c>
      <c r="N10" s="237">
        <v>235</v>
      </c>
      <c r="O10" s="260">
        <v>0</v>
      </c>
      <c r="P10" s="260">
        <v>0</v>
      </c>
      <c r="Q10" s="260">
        <v>0</v>
      </c>
    </row>
    <row r="11" spans="1:17" x14ac:dyDescent="0.2">
      <c r="A11" s="259">
        <v>8</v>
      </c>
      <c r="B11" s="259" t="s">
        <v>18</v>
      </c>
      <c r="C11" s="259">
        <v>87</v>
      </c>
      <c r="D11" s="259">
        <v>829</v>
      </c>
      <c r="E11" s="260">
        <v>0</v>
      </c>
      <c r="F11" s="260">
        <v>0</v>
      </c>
      <c r="G11" s="260">
        <v>0</v>
      </c>
      <c r="H11" s="260">
        <v>89</v>
      </c>
      <c r="I11" s="260">
        <v>1232</v>
      </c>
      <c r="J11" s="260">
        <v>0</v>
      </c>
      <c r="K11" s="260">
        <v>0</v>
      </c>
      <c r="L11" s="260">
        <v>0</v>
      </c>
      <c r="M11" s="237">
        <v>69</v>
      </c>
      <c r="N11" s="237">
        <v>496</v>
      </c>
      <c r="O11" s="260">
        <v>0</v>
      </c>
      <c r="P11" s="260">
        <v>0</v>
      </c>
      <c r="Q11" s="260">
        <v>0</v>
      </c>
    </row>
    <row r="12" spans="1:17" x14ac:dyDescent="0.2">
      <c r="A12" s="259">
        <v>9</v>
      </c>
      <c r="B12" s="259" t="s">
        <v>19</v>
      </c>
      <c r="C12" s="259">
        <v>0</v>
      </c>
      <c r="D12" s="259">
        <v>57</v>
      </c>
      <c r="E12" s="260">
        <v>0</v>
      </c>
      <c r="F12" s="260">
        <v>0</v>
      </c>
      <c r="G12" s="260">
        <v>0</v>
      </c>
      <c r="H12" s="260">
        <v>0</v>
      </c>
      <c r="I12" s="260">
        <v>270</v>
      </c>
      <c r="J12" s="260">
        <v>0</v>
      </c>
      <c r="K12" s="260">
        <v>0</v>
      </c>
      <c r="L12" s="260">
        <v>0</v>
      </c>
      <c r="M12" s="237">
        <v>0</v>
      </c>
      <c r="N12" s="237">
        <v>27</v>
      </c>
      <c r="O12" s="260">
        <v>0</v>
      </c>
      <c r="P12" s="260">
        <v>0</v>
      </c>
      <c r="Q12" s="260">
        <v>0</v>
      </c>
    </row>
    <row r="13" spans="1:17" x14ac:dyDescent="0.2">
      <c r="A13" s="259">
        <v>10</v>
      </c>
      <c r="B13" s="259" t="s">
        <v>20</v>
      </c>
      <c r="C13" s="259">
        <v>3</v>
      </c>
      <c r="D13" s="259">
        <v>3</v>
      </c>
      <c r="E13" s="260">
        <v>0</v>
      </c>
      <c r="F13" s="260">
        <v>0</v>
      </c>
      <c r="G13" s="260">
        <v>0</v>
      </c>
      <c r="H13" s="260">
        <v>2</v>
      </c>
      <c r="I13" s="260">
        <v>6</v>
      </c>
      <c r="J13" s="260">
        <v>0</v>
      </c>
      <c r="K13" s="260">
        <v>0</v>
      </c>
      <c r="L13" s="260">
        <v>0</v>
      </c>
      <c r="M13" s="237">
        <v>28</v>
      </c>
      <c r="N13" s="237">
        <v>31</v>
      </c>
      <c r="O13" s="260">
        <v>0</v>
      </c>
      <c r="P13" s="260">
        <v>0</v>
      </c>
      <c r="Q13" s="260">
        <v>0</v>
      </c>
    </row>
    <row r="14" spans="1:17" x14ac:dyDescent="0.2">
      <c r="A14" s="259">
        <v>11</v>
      </c>
      <c r="B14" s="259" t="s">
        <v>21</v>
      </c>
      <c r="C14" s="259">
        <v>17</v>
      </c>
      <c r="D14" s="259">
        <v>174</v>
      </c>
      <c r="E14" s="260">
        <v>0</v>
      </c>
      <c r="F14" s="260">
        <v>0</v>
      </c>
      <c r="G14" s="260">
        <v>0</v>
      </c>
      <c r="H14" s="260">
        <v>24</v>
      </c>
      <c r="I14" s="260">
        <v>273</v>
      </c>
      <c r="J14" s="260">
        <v>0</v>
      </c>
      <c r="K14" s="260">
        <v>0</v>
      </c>
      <c r="L14" s="260">
        <v>0</v>
      </c>
      <c r="M14" s="237">
        <v>18</v>
      </c>
      <c r="N14" s="237">
        <v>87</v>
      </c>
      <c r="O14" s="260">
        <v>0</v>
      </c>
      <c r="P14" s="260">
        <v>0</v>
      </c>
      <c r="Q14" s="260">
        <v>0</v>
      </c>
    </row>
    <row r="15" spans="1:17" x14ac:dyDescent="0.2">
      <c r="A15" s="259">
        <v>12</v>
      </c>
      <c r="B15" s="259" t="s">
        <v>22</v>
      </c>
      <c r="C15" s="259">
        <v>31</v>
      </c>
      <c r="D15" s="259">
        <v>409</v>
      </c>
      <c r="E15" s="260">
        <v>0</v>
      </c>
      <c r="F15" s="260">
        <v>0</v>
      </c>
      <c r="G15" s="260">
        <v>0</v>
      </c>
      <c r="H15" s="260">
        <v>56</v>
      </c>
      <c r="I15" s="260">
        <v>911</v>
      </c>
      <c r="J15" s="260">
        <v>0</v>
      </c>
      <c r="K15" s="260">
        <v>0</v>
      </c>
      <c r="L15" s="260">
        <v>0</v>
      </c>
      <c r="M15" s="237">
        <v>17</v>
      </c>
      <c r="N15" s="237">
        <v>174</v>
      </c>
      <c r="O15" s="260">
        <v>0</v>
      </c>
      <c r="P15" s="260">
        <v>0</v>
      </c>
      <c r="Q15" s="260">
        <v>0</v>
      </c>
    </row>
    <row r="16" spans="1:17" x14ac:dyDescent="0.2">
      <c r="A16" s="259">
        <v>13</v>
      </c>
      <c r="B16" s="259" t="s">
        <v>23</v>
      </c>
      <c r="C16" s="259">
        <v>0</v>
      </c>
      <c r="D16" s="259">
        <v>1520</v>
      </c>
      <c r="E16" s="260">
        <v>0</v>
      </c>
      <c r="F16" s="260">
        <v>0</v>
      </c>
      <c r="G16" s="260">
        <v>0</v>
      </c>
      <c r="H16" s="260">
        <v>0</v>
      </c>
      <c r="I16" s="260">
        <v>445</v>
      </c>
      <c r="J16" s="260">
        <v>0</v>
      </c>
      <c r="K16" s="260">
        <v>0</v>
      </c>
      <c r="L16" s="260">
        <v>0</v>
      </c>
      <c r="M16" s="237">
        <v>0</v>
      </c>
      <c r="N16" s="237">
        <v>40</v>
      </c>
      <c r="O16" s="260">
        <v>0</v>
      </c>
      <c r="P16" s="260">
        <v>0</v>
      </c>
      <c r="Q16" s="260">
        <v>0</v>
      </c>
    </row>
    <row r="17" spans="1:17" x14ac:dyDescent="0.2">
      <c r="A17" s="259">
        <v>14</v>
      </c>
      <c r="B17" s="259" t="s">
        <v>24</v>
      </c>
      <c r="C17" s="259">
        <v>0</v>
      </c>
      <c r="D17" s="259">
        <v>557</v>
      </c>
      <c r="E17" s="260">
        <v>0</v>
      </c>
      <c r="F17" s="260">
        <v>0</v>
      </c>
      <c r="G17" s="260">
        <v>0</v>
      </c>
      <c r="H17" s="260">
        <v>11</v>
      </c>
      <c r="I17" s="260">
        <v>1300</v>
      </c>
      <c r="J17" s="260">
        <v>0</v>
      </c>
      <c r="K17" s="260">
        <v>0</v>
      </c>
      <c r="L17" s="260">
        <v>0</v>
      </c>
      <c r="M17" s="237">
        <v>2</v>
      </c>
      <c r="N17" s="237">
        <v>253</v>
      </c>
      <c r="O17" s="260">
        <v>0</v>
      </c>
      <c r="P17" s="260">
        <v>0</v>
      </c>
      <c r="Q17" s="260">
        <v>0</v>
      </c>
    </row>
    <row r="18" spans="1:17" x14ac:dyDescent="0.2">
      <c r="A18" s="259">
        <v>15</v>
      </c>
      <c r="B18" s="259" t="s">
        <v>25</v>
      </c>
      <c r="C18" s="259">
        <v>16</v>
      </c>
      <c r="D18" s="259">
        <v>96</v>
      </c>
      <c r="E18" s="260">
        <v>0</v>
      </c>
      <c r="F18" s="260">
        <v>0</v>
      </c>
      <c r="G18" s="260">
        <v>0</v>
      </c>
      <c r="H18" s="260">
        <v>16</v>
      </c>
      <c r="I18" s="260">
        <v>266</v>
      </c>
      <c r="J18" s="260">
        <v>0</v>
      </c>
      <c r="K18" s="260">
        <v>0</v>
      </c>
      <c r="L18" s="260">
        <v>0</v>
      </c>
      <c r="M18" s="237">
        <v>4</v>
      </c>
      <c r="N18" s="237">
        <v>45</v>
      </c>
      <c r="O18" s="260">
        <v>0</v>
      </c>
      <c r="P18" s="260">
        <v>0</v>
      </c>
      <c r="Q18" s="260">
        <v>0</v>
      </c>
    </row>
    <row r="19" spans="1:17" x14ac:dyDescent="0.2">
      <c r="A19" s="259">
        <v>16</v>
      </c>
      <c r="B19" s="259" t="s">
        <v>26</v>
      </c>
      <c r="C19" s="259">
        <v>2348</v>
      </c>
      <c r="D19" s="259">
        <v>12056</v>
      </c>
      <c r="E19" s="260">
        <v>0</v>
      </c>
      <c r="F19" s="260">
        <v>0</v>
      </c>
      <c r="G19" s="260">
        <v>0</v>
      </c>
      <c r="H19" s="260">
        <v>9189</v>
      </c>
      <c r="I19" s="260">
        <v>30394</v>
      </c>
      <c r="J19" s="260">
        <v>0</v>
      </c>
      <c r="K19" s="260"/>
      <c r="L19" s="260"/>
      <c r="M19" s="237">
        <v>160</v>
      </c>
      <c r="N19" s="237">
        <v>1823</v>
      </c>
      <c r="O19" s="260">
        <v>0</v>
      </c>
      <c r="P19" s="260">
        <v>0</v>
      </c>
      <c r="Q19" s="260">
        <v>0</v>
      </c>
    </row>
    <row r="20" spans="1:17" x14ac:dyDescent="0.2">
      <c r="A20" s="259">
        <v>17</v>
      </c>
      <c r="B20" s="259" t="s">
        <v>27</v>
      </c>
      <c r="C20" s="259">
        <v>119</v>
      </c>
      <c r="D20" s="259">
        <v>486</v>
      </c>
      <c r="E20" s="260">
        <v>0</v>
      </c>
      <c r="F20" s="260">
        <v>0</v>
      </c>
      <c r="G20" s="260">
        <v>0</v>
      </c>
      <c r="H20" s="260">
        <v>135</v>
      </c>
      <c r="I20" s="260">
        <v>1999</v>
      </c>
      <c r="J20" s="260">
        <v>0</v>
      </c>
      <c r="K20" s="260">
        <v>0</v>
      </c>
      <c r="L20" s="260">
        <v>0</v>
      </c>
      <c r="M20" s="237">
        <v>145</v>
      </c>
      <c r="N20" s="237">
        <v>610</v>
      </c>
      <c r="O20" s="260">
        <v>0</v>
      </c>
      <c r="P20" s="260">
        <v>0</v>
      </c>
      <c r="Q20" s="260">
        <v>0</v>
      </c>
    </row>
    <row r="21" spans="1:17" x14ac:dyDescent="0.2">
      <c r="A21" s="259">
        <v>18</v>
      </c>
      <c r="B21" s="259" t="s">
        <v>28</v>
      </c>
      <c r="C21" s="259">
        <v>33</v>
      </c>
      <c r="D21" s="259">
        <v>1418</v>
      </c>
      <c r="E21" s="260">
        <v>3</v>
      </c>
      <c r="F21" s="260">
        <v>3</v>
      </c>
      <c r="G21" s="260">
        <v>0</v>
      </c>
      <c r="H21" s="260">
        <v>112</v>
      </c>
      <c r="I21" s="260">
        <v>1863</v>
      </c>
      <c r="J21" s="260">
        <v>8</v>
      </c>
      <c r="K21" s="260">
        <v>7</v>
      </c>
      <c r="L21" s="260">
        <v>1</v>
      </c>
      <c r="M21" s="237">
        <v>87</v>
      </c>
      <c r="N21" s="237">
        <v>285</v>
      </c>
      <c r="O21" s="260">
        <v>0</v>
      </c>
      <c r="P21" s="260">
        <v>0</v>
      </c>
      <c r="Q21" s="260">
        <v>0</v>
      </c>
    </row>
    <row r="22" spans="1:17" x14ac:dyDescent="0.2">
      <c r="A22" s="259">
        <v>19</v>
      </c>
      <c r="B22" s="259" t="s">
        <v>29</v>
      </c>
      <c r="C22" s="259">
        <v>0</v>
      </c>
      <c r="D22" s="259">
        <v>0</v>
      </c>
      <c r="E22" s="260">
        <v>0</v>
      </c>
      <c r="F22" s="260">
        <v>0</v>
      </c>
      <c r="G22" s="260">
        <v>0</v>
      </c>
      <c r="H22" s="260">
        <v>0</v>
      </c>
      <c r="I22" s="260">
        <v>0</v>
      </c>
      <c r="J22" s="260">
        <v>0</v>
      </c>
      <c r="K22" s="260">
        <v>0</v>
      </c>
      <c r="L22" s="260">
        <v>0</v>
      </c>
      <c r="M22" s="237">
        <v>0</v>
      </c>
      <c r="N22" s="237">
        <v>0</v>
      </c>
      <c r="O22" s="260">
        <v>0</v>
      </c>
      <c r="P22" s="260">
        <v>0</v>
      </c>
      <c r="Q22" s="260">
        <v>0</v>
      </c>
    </row>
    <row r="23" spans="1:17" x14ac:dyDescent="0.2">
      <c r="A23" s="259">
        <v>20</v>
      </c>
      <c r="B23" s="259" t="s">
        <v>30</v>
      </c>
      <c r="C23" s="259">
        <v>168</v>
      </c>
      <c r="D23" s="259">
        <v>805</v>
      </c>
      <c r="E23" s="260">
        <v>0</v>
      </c>
      <c r="F23" s="260">
        <v>0</v>
      </c>
      <c r="G23" s="260">
        <v>0</v>
      </c>
      <c r="H23" s="260">
        <v>323</v>
      </c>
      <c r="I23" s="260">
        <v>1295</v>
      </c>
      <c r="J23" s="260"/>
      <c r="K23" s="260"/>
      <c r="L23" s="260"/>
      <c r="M23" s="237">
        <v>19</v>
      </c>
      <c r="N23" s="237">
        <v>111</v>
      </c>
      <c r="O23" s="260">
        <v>0</v>
      </c>
      <c r="P23" s="260">
        <v>0</v>
      </c>
      <c r="Q23" s="260">
        <v>0</v>
      </c>
    </row>
    <row r="24" spans="1:17" x14ac:dyDescent="0.2">
      <c r="A24" s="259">
        <v>21</v>
      </c>
      <c r="B24" s="259" t="s">
        <v>31</v>
      </c>
      <c r="C24" s="259">
        <v>91</v>
      </c>
      <c r="D24" s="259">
        <v>991</v>
      </c>
      <c r="E24" s="260">
        <v>0</v>
      </c>
      <c r="F24" s="260">
        <v>0</v>
      </c>
      <c r="G24" s="260">
        <v>0</v>
      </c>
      <c r="H24" s="260">
        <v>363</v>
      </c>
      <c r="I24" s="260">
        <v>2363</v>
      </c>
      <c r="J24" s="260">
        <v>1</v>
      </c>
      <c r="K24" s="260">
        <v>0</v>
      </c>
      <c r="L24" s="260">
        <v>1</v>
      </c>
      <c r="M24" s="237">
        <v>75</v>
      </c>
      <c r="N24" s="237">
        <v>975</v>
      </c>
      <c r="O24" s="260">
        <v>0</v>
      </c>
      <c r="P24" s="260">
        <v>0</v>
      </c>
      <c r="Q24" s="260">
        <v>0</v>
      </c>
    </row>
    <row r="25" spans="1:17" x14ac:dyDescent="0.2">
      <c r="A25" s="261" t="s">
        <v>103</v>
      </c>
      <c r="B25" s="261" t="s">
        <v>57</v>
      </c>
      <c r="C25" s="261">
        <v>3625</v>
      </c>
      <c r="D25" s="261">
        <v>22647</v>
      </c>
      <c r="E25" s="260">
        <f>SUM(E9:E24)</f>
        <v>7</v>
      </c>
      <c r="F25" s="260">
        <f>SUM(F9:F24)</f>
        <v>6</v>
      </c>
      <c r="G25" s="260">
        <f>SUM(G9:G24)</f>
        <v>1</v>
      </c>
      <c r="H25" s="260">
        <v>12336</v>
      </c>
      <c r="I25" s="260">
        <v>52542</v>
      </c>
      <c r="J25" s="260"/>
      <c r="K25" s="260"/>
      <c r="L25" s="260"/>
      <c r="M25" s="241">
        <v>1136</v>
      </c>
      <c r="N25" s="241">
        <v>6805</v>
      </c>
      <c r="O25" s="260">
        <v>0</v>
      </c>
      <c r="P25" s="260">
        <v>0</v>
      </c>
      <c r="Q25" s="260">
        <v>0</v>
      </c>
    </row>
    <row r="26" spans="1:17" x14ac:dyDescent="0.2">
      <c r="A26" s="259">
        <v>1</v>
      </c>
      <c r="B26" s="259" t="s">
        <v>38</v>
      </c>
      <c r="C26" s="259">
        <v>2</v>
      </c>
      <c r="D26" s="259">
        <v>94</v>
      </c>
      <c r="E26" s="260">
        <v>0</v>
      </c>
      <c r="F26" s="260">
        <v>0</v>
      </c>
      <c r="G26" s="260">
        <v>0</v>
      </c>
      <c r="H26" s="260">
        <v>5</v>
      </c>
      <c r="I26" s="260">
        <v>220</v>
      </c>
      <c r="J26" s="260"/>
      <c r="K26" s="260"/>
      <c r="L26" s="260"/>
      <c r="M26" s="237">
        <v>5</v>
      </c>
      <c r="N26" s="237">
        <v>475</v>
      </c>
      <c r="O26" s="260">
        <v>0</v>
      </c>
      <c r="P26" s="260">
        <v>0</v>
      </c>
      <c r="Q26" s="260">
        <v>0</v>
      </c>
    </row>
    <row r="27" spans="1:17" s="244" customFormat="1" x14ac:dyDescent="0.2">
      <c r="A27" s="222">
        <v>2</v>
      </c>
      <c r="B27" s="222" t="s">
        <v>42</v>
      </c>
      <c r="C27" s="222">
        <v>0</v>
      </c>
      <c r="D27" s="222">
        <v>0</v>
      </c>
      <c r="E27" s="262">
        <v>0</v>
      </c>
      <c r="F27" s="262">
        <v>0</v>
      </c>
      <c r="G27" s="262">
        <v>0</v>
      </c>
      <c r="H27" s="262">
        <v>0</v>
      </c>
      <c r="I27" s="262">
        <v>0</v>
      </c>
      <c r="J27" s="262"/>
      <c r="K27" s="262"/>
      <c r="L27" s="262"/>
      <c r="M27" s="242">
        <v>0</v>
      </c>
      <c r="N27" s="242">
        <v>11</v>
      </c>
      <c r="O27" s="262">
        <v>0</v>
      </c>
      <c r="P27" s="262">
        <v>0</v>
      </c>
      <c r="Q27" s="262">
        <v>0</v>
      </c>
    </row>
    <row r="28" spans="1:17" x14ac:dyDescent="0.2">
      <c r="A28" s="259">
        <v>3</v>
      </c>
      <c r="B28" s="259" t="s">
        <v>35</v>
      </c>
      <c r="C28" s="259">
        <v>11</v>
      </c>
      <c r="D28" s="259">
        <v>11</v>
      </c>
      <c r="E28" s="260">
        <v>0</v>
      </c>
      <c r="F28" s="260">
        <v>0</v>
      </c>
      <c r="G28" s="260">
        <v>0</v>
      </c>
      <c r="H28" s="260">
        <v>11</v>
      </c>
      <c r="I28" s="260">
        <v>11</v>
      </c>
      <c r="J28" s="260">
        <v>0</v>
      </c>
      <c r="K28" s="260">
        <v>0</v>
      </c>
      <c r="L28" s="260">
        <v>0</v>
      </c>
      <c r="M28" s="237">
        <v>2</v>
      </c>
      <c r="N28" s="237">
        <v>2</v>
      </c>
      <c r="O28" s="260">
        <v>0</v>
      </c>
      <c r="P28" s="260">
        <v>0</v>
      </c>
      <c r="Q28" s="260">
        <v>0</v>
      </c>
    </row>
    <row r="29" spans="1:17" x14ac:dyDescent="0.2">
      <c r="A29" s="259">
        <v>4</v>
      </c>
      <c r="B29" s="259" t="s">
        <v>34</v>
      </c>
      <c r="C29" s="259">
        <v>11</v>
      </c>
      <c r="D29" s="259">
        <v>1854</v>
      </c>
      <c r="E29" s="130">
        <v>1</v>
      </c>
      <c r="F29" s="130">
        <v>0</v>
      </c>
      <c r="G29" s="130">
        <v>1</v>
      </c>
      <c r="H29" s="130">
        <v>23</v>
      </c>
      <c r="I29" s="130">
        <v>3341</v>
      </c>
      <c r="J29" s="130">
        <v>0</v>
      </c>
      <c r="K29" s="130">
        <v>0</v>
      </c>
      <c r="L29" s="130">
        <v>0</v>
      </c>
      <c r="M29" s="237">
        <v>190</v>
      </c>
      <c r="N29" s="237">
        <v>1118</v>
      </c>
      <c r="O29" s="130">
        <v>0</v>
      </c>
      <c r="P29" s="130">
        <v>0</v>
      </c>
      <c r="Q29" s="130">
        <v>0</v>
      </c>
    </row>
    <row r="30" spans="1:17" x14ac:dyDescent="0.2">
      <c r="A30" s="259">
        <v>5</v>
      </c>
      <c r="B30" s="259" t="s">
        <v>36</v>
      </c>
      <c r="C30" s="259">
        <v>0</v>
      </c>
      <c r="D30" s="259">
        <v>139</v>
      </c>
      <c r="E30" s="260">
        <v>0</v>
      </c>
      <c r="F30" s="260">
        <v>0</v>
      </c>
      <c r="G30" s="260">
        <v>0</v>
      </c>
      <c r="H30" s="260">
        <v>0</v>
      </c>
      <c r="I30" s="260">
        <v>273</v>
      </c>
      <c r="J30" s="260"/>
      <c r="K30" s="260"/>
      <c r="L30" s="260"/>
      <c r="M30" s="237">
        <v>0</v>
      </c>
      <c r="N30" s="237">
        <v>57</v>
      </c>
      <c r="O30" s="260">
        <v>0</v>
      </c>
      <c r="P30" s="260">
        <v>0</v>
      </c>
      <c r="Q30" s="260">
        <v>0</v>
      </c>
    </row>
    <row r="31" spans="1:17" x14ac:dyDescent="0.2">
      <c r="A31" s="259">
        <v>6</v>
      </c>
      <c r="B31" s="259" t="s">
        <v>43</v>
      </c>
      <c r="C31" s="259">
        <v>64</v>
      </c>
      <c r="D31" s="259">
        <v>64</v>
      </c>
      <c r="E31" s="260">
        <v>0</v>
      </c>
      <c r="F31" s="260">
        <v>0</v>
      </c>
      <c r="G31" s="260">
        <v>0</v>
      </c>
      <c r="H31" s="260">
        <v>91</v>
      </c>
      <c r="I31" s="260">
        <v>91</v>
      </c>
      <c r="J31" s="260"/>
      <c r="K31" s="260"/>
      <c r="L31" s="260"/>
      <c r="M31" s="237">
        <v>0</v>
      </c>
      <c r="N31" s="237">
        <v>0</v>
      </c>
      <c r="O31" s="260">
        <v>0</v>
      </c>
      <c r="P31" s="260">
        <v>0</v>
      </c>
      <c r="Q31" s="260">
        <v>0</v>
      </c>
    </row>
    <row r="32" spans="1:17" x14ac:dyDescent="0.2">
      <c r="A32" s="259">
        <v>7</v>
      </c>
      <c r="B32" s="259" t="s">
        <v>37</v>
      </c>
      <c r="C32" s="259">
        <v>0</v>
      </c>
      <c r="D32" s="259">
        <v>0</v>
      </c>
      <c r="E32" s="260">
        <v>0</v>
      </c>
      <c r="F32" s="260">
        <v>0</v>
      </c>
      <c r="G32" s="260">
        <v>0</v>
      </c>
      <c r="H32" s="260">
        <v>32</v>
      </c>
      <c r="I32" s="260">
        <v>32</v>
      </c>
      <c r="J32" s="260"/>
      <c r="K32" s="260"/>
      <c r="L32" s="260"/>
      <c r="M32" s="237">
        <v>0</v>
      </c>
      <c r="N32" s="237">
        <v>0</v>
      </c>
      <c r="O32" s="260">
        <v>0</v>
      </c>
      <c r="P32" s="260">
        <v>0</v>
      </c>
      <c r="Q32" s="260">
        <v>0</v>
      </c>
    </row>
    <row r="33" spans="1:17" x14ac:dyDescent="0.2">
      <c r="A33" s="259">
        <v>8</v>
      </c>
      <c r="B33" s="259" t="s">
        <v>40</v>
      </c>
      <c r="C33" s="259">
        <v>14</v>
      </c>
      <c r="D33" s="259">
        <v>14</v>
      </c>
      <c r="E33" s="263">
        <v>0</v>
      </c>
      <c r="F33" s="263">
        <v>0</v>
      </c>
      <c r="G33" s="263">
        <v>0</v>
      </c>
      <c r="H33" s="263">
        <v>17</v>
      </c>
      <c r="I33" s="263">
        <v>17</v>
      </c>
      <c r="J33" s="263">
        <v>0</v>
      </c>
      <c r="K33" s="263">
        <v>0</v>
      </c>
      <c r="L33" s="263">
        <v>0</v>
      </c>
      <c r="M33" s="237">
        <v>0</v>
      </c>
      <c r="N33" s="237">
        <v>0</v>
      </c>
      <c r="O33" s="263">
        <v>0</v>
      </c>
      <c r="P33" s="263">
        <v>0</v>
      </c>
      <c r="Q33" s="263">
        <v>0</v>
      </c>
    </row>
    <row r="34" spans="1:17" x14ac:dyDescent="0.2">
      <c r="A34" s="259">
        <v>9</v>
      </c>
      <c r="B34" s="259" t="s">
        <v>41</v>
      </c>
      <c r="C34" s="259">
        <v>0</v>
      </c>
      <c r="D34" s="259">
        <v>21</v>
      </c>
      <c r="E34" s="260">
        <v>0</v>
      </c>
      <c r="F34" s="260">
        <v>0</v>
      </c>
      <c r="G34" s="260">
        <v>0</v>
      </c>
      <c r="H34" s="260">
        <v>0</v>
      </c>
      <c r="I34" s="260">
        <v>42</v>
      </c>
      <c r="J34" s="260"/>
      <c r="K34" s="260"/>
      <c r="L34" s="260"/>
      <c r="M34" s="237">
        <v>0</v>
      </c>
      <c r="N34" s="237">
        <v>0</v>
      </c>
      <c r="O34" s="260">
        <v>0</v>
      </c>
      <c r="P34" s="260">
        <v>0</v>
      </c>
      <c r="Q34" s="260">
        <v>0</v>
      </c>
    </row>
    <row r="35" spans="1:17" x14ac:dyDescent="0.2">
      <c r="A35" s="259">
        <v>10</v>
      </c>
      <c r="B35" s="259" t="s">
        <v>39</v>
      </c>
      <c r="C35" s="259">
        <v>13</v>
      </c>
      <c r="D35" s="259">
        <v>13</v>
      </c>
      <c r="E35" s="260">
        <v>0</v>
      </c>
      <c r="F35" s="260">
        <v>0</v>
      </c>
      <c r="G35" s="260">
        <v>0</v>
      </c>
      <c r="H35" s="260">
        <v>15</v>
      </c>
      <c r="I35" s="260">
        <v>15</v>
      </c>
      <c r="J35" s="260"/>
      <c r="K35" s="260"/>
      <c r="L35" s="260"/>
      <c r="M35" s="237">
        <v>1</v>
      </c>
      <c r="N35" s="237">
        <v>1</v>
      </c>
      <c r="O35" s="260">
        <v>0</v>
      </c>
      <c r="P35" s="260">
        <v>0</v>
      </c>
      <c r="Q35" s="260">
        <v>0</v>
      </c>
    </row>
    <row r="36" spans="1:17" x14ac:dyDescent="0.2">
      <c r="A36" s="261" t="s">
        <v>104</v>
      </c>
      <c r="B36" s="261" t="s">
        <v>57</v>
      </c>
      <c r="C36" s="261">
        <v>115</v>
      </c>
      <c r="D36" s="261">
        <v>2210</v>
      </c>
      <c r="E36" s="260">
        <f>SUM(E28:E35)</f>
        <v>1</v>
      </c>
      <c r="F36" s="260">
        <f>SUM(F28:F35)</f>
        <v>0</v>
      </c>
      <c r="G36" s="260">
        <f>SUM(G28:G35)</f>
        <v>1</v>
      </c>
      <c r="H36" s="260">
        <v>194</v>
      </c>
      <c r="I36" s="260">
        <v>4042</v>
      </c>
      <c r="J36" s="260"/>
      <c r="K36" s="260"/>
      <c r="L36" s="260"/>
      <c r="M36" s="241">
        <v>198</v>
      </c>
      <c r="N36" s="241">
        <v>1664</v>
      </c>
      <c r="O36" s="260">
        <v>0</v>
      </c>
      <c r="P36" s="260">
        <v>0</v>
      </c>
      <c r="Q36" s="260">
        <v>0</v>
      </c>
    </row>
    <row r="37" spans="1:17" x14ac:dyDescent="0.2">
      <c r="A37" s="259">
        <v>1</v>
      </c>
      <c r="B37" s="259" t="s">
        <v>46</v>
      </c>
      <c r="C37" s="259">
        <v>8528</v>
      </c>
      <c r="D37" s="259">
        <v>17932</v>
      </c>
      <c r="E37" s="260">
        <v>47</v>
      </c>
      <c r="F37" s="260">
        <v>40</v>
      </c>
      <c r="G37" s="260">
        <v>8</v>
      </c>
      <c r="H37" s="260">
        <v>9749</v>
      </c>
      <c r="I37" s="260">
        <v>23916</v>
      </c>
      <c r="J37" s="260">
        <v>4</v>
      </c>
      <c r="K37" s="260">
        <v>4</v>
      </c>
      <c r="L37" s="260">
        <v>0</v>
      </c>
      <c r="M37" s="237">
        <v>358</v>
      </c>
      <c r="N37" s="237">
        <v>1666</v>
      </c>
      <c r="O37" s="260">
        <v>0</v>
      </c>
      <c r="P37" s="260">
        <v>0</v>
      </c>
      <c r="Q37" s="260">
        <v>0</v>
      </c>
    </row>
    <row r="38" spans="1:17" x14ac:dyDescent="0.2">
      <c r="A38" s="261" t="s">
        <v>105</v>
      </c>
      <c r="B38" s="261" t="s">
        <v>57</v>
      </c>
      <c r="C38" s="261">
        <v>8528</v>
      </c>
      <c r="D38" s="261">
        <v>17932</v>
      </c>
      <c r="E38" s="260">
        <f>SUM(E37)</f>
        <v>47</v>
      </c>
      <c r="F38" s="260">
        <f>SUM(F37)</f>
        <v>40</v>
      </c>
      <c r="G38" s="260">
        <f>SUM(G37)</f>
        <v>8</v>
      </c>
      <c r="H38" s="260">
        <v>9749</v>
      </c>
      <c r="I38" s="260">
        <v>23916</v>
      </c>
      <c r="J38" s="260"/>
      <c r="K38" s="260"/>
      <c r="L38" s="260"/>
      <c r="M38" s="241">
        <v>358</v>
      </c>
      <c r="N38" s="241">
        <v>1666</v>
      </c>
      <c r="O38" s="260">
        <v>0</v>
      </c>
      <c r="P38" s="260">
        <v>0</v>
      </c>
      <c r="Q38" s="260">
        <v>0</v>
      </c>
    </row>
    <row r="39" spans="1:17" x14ac:dyDescent="0.2">
      <c r="A39" s="259">
        <v>1</v>
      </c>
      <c r="B39" s="259" t="s">
        <v>49</v>
      </c>
      <c r="C39" s="259">
        <v>0</v>
      </c>
      <c r="D39" s="259">
        <v>0</v>
      </c>
      <c r="E39" s="260">
        <v>0</v>
      </c>
      <c r="F39" s="260">
        <v>0</v>
      </c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37">
        <v>0</v>
      </c>
      <c r="N39" s="237">
        <v>0</v>
      </c>
      <c r="O39" s="260">
        <v>0</v>
      </c>
      <c r="P39" s="260">
        <v>0</v>
      </c>
      <c r="Q39" s="260">
        <v>0</v>
      </c>
    </row>
    <row r="40" spans="1:17" x14ac:dyDescent="0.2">
      <c r="A40" s="259">
        <v>2</v>
      </c>
      <c r="B40" s="259" t="s">
        <v>48</v>
      </c>
      <c r="C40" s="259">
        <v>92</v>
      </c>
      <c r="D40" s="259">
        <v>2480</v>
      </c>
      <c r="E40" s="260">
        <v>0</v>
      </c>
      <c r="F40" s="260">
        <v>0</v>
      </c>
      <c r="G40" s="260">
        <v>0</v>
      </c>
      <c r="H40" s="260">
        <v>33</v>
      </c>
      <c r="I40" s="260">
        <v>3716</v>
      </c>
      <c r="J40" s="260"/>
      <c r="K40" s="260"/>
      <c r="L40" s="260"/>
      <c r="M40" s="237">
        <v>0</v>
      </c>
      <c r="N40" s="237">
        <v>0</v>
      </c>
      <c r="O40" s="260">
        <v>0</v>
      </c>
      <c r="P40" s="260">
        <v>0</v>
      </c>
      <c r="Q40" s="260">
        <v>0</v>
      </c>
    </row>
    <row r="41" spans="1:17" x14ac:dyDescent="0.2">
      <c r="A41" s="259">
        <v>3</v>
      </c>
      <c r="B41" s="259" t="s">
        <v>50</v>
      </c>
      <c r="C41" s="259">
        <v>0</v>
      </c>
      <c r="D41" s="259">
        <v>0</v>
      </c>
      <c r="E41" s="260">
        <v>0</v>
      </c>
      <c r="F41" s="260">
        <v>0</v>
      </c>
      <c r="G41" s="260">
        <v>0</v>
      </c>
      <c r="H41" s="260">
        <v>0</v>
      </c>
      <c r="I41" s="260">
        <v>0</v>
      </c>
      <c r="J41" s="260">
        <v>0</v>
      </c>
      <c r="K41" s="260">
        <v>0</v>
      </c>
      <c r="L41" s="260">
        <v>0</v>
      </c>
      <c r="M41" s="237">
        <v>0</v>
      </c>
      <c r="N41" s="237">
        <v>0</v>
      </c>
      <c r="O41" s="260">
        <v>0</v>
      </c>
      <c r="P41" s="260">
        <v>0</v>
      </c>
      <c r="Q41" s="260">
        <v>0</v>
      </c>
    </row>
    <row r="42" spans="1:17" x14ac:dyDescent="0.2">
      <c r="A42" s="259">
        <v>4</v>
      </c>
      <c r="B42" s="259" t="s">
        <v>51</v>
      </c>
      <c r="C42" s="259">
        <v>0</v>
      </c>
      <c r="D42" s="259">
        <v>0</v>
      </c>
      <c r="E42" s="260">
        <v>0</v>
      </c>
      <c r="F42" s="260">
        <v>0</v>
      </c>
      <c r="G42" s="260">
        <v>0</v>
      </c>
      <c r="H42" s="260">
        <v>0</v>
      </c>
      <c r="I42" s="260">
        <v>0</v>
      </c>
      <c r="J42" s="260">
        <v>0</v>
      </c>
      <c r="K42" s="260">
        <v>0</v>
      </c>
      <c r="L42" s="260">
        <v>0</v>
      </c>
      <c r="M42" s="237">
        <v>0</v>
      </c>
      <c r="N42" s="237">
        <v>0</v>
      </c>
      <c r="O42" s="260">
        <v>0</v>
      </c>
      <c r="P42" s="260">
        <v>0</v>
      </c>
      <c r="Q42" s="260">
        <v>0</v>
      </c>
    </row>
    <row r="43" spans="1:17" x14ac:dyDescent="0.2">
      <c r="A43" s="261" t="s">
        <v>109</v>
      </c>
      <c r="B43" s="261" t="s">
        <v>57</v>
      </c>
      <c r="C43" s="261">
        <v>12360</v>
      </c>
      <c r="D43" s="261">
        <v>45269</v>
      </c>
      <c r="E43" s="260">
        <f>E25+E36+E37+E39+E40+E41+E42</f>
        <v>55</v>
      </c>
      <c r="F43" s="260">
        <f t="shared" ref="F43:L43" si="0">F25+F36+F37+F39+F40+F41+F42</f>
        <v>46</v>
      </c>
      <c r="G43" s="260">
        <f t="shared" si="0"/>
        <v>10</v>
      </c>
      <c r="H43" s="260">
        <f t="shared" si="0"/>
        <v>22312</v>
      </c>
      <c r="I43" s="260">
        <f t="shared" si="0"/>
        <v>84216</v>
      </c>
      <c r="J43" s="260">
        <f t="shared" si="0"/>
        <v>4</v>
      </c>
      <c r="K43" s="260">
        <f t="shared" si="0"/>
        <v>4</v>
      </c>
      <c r="L43" s="260">
        <f t="shared" si="0"/>
        <v>0</v>
      </c>
      <c r="M43" s="260">
        <f>M25+M36+M37+M39+M40+M41+M42</f>
        <v>1692</v>
      </c>
      <c r="N43" s="260">
        <f t="shared" ref="N43:Q43" si="1">N25+N36+N37+N39+N40+N41+N42</f>
        <v>10135</v>
      </c>
      <c r="O43" s="260">
        <f t="shared" si="1"/>
        <v>0</v>
      </c>
      <c r="P43" s="260">
        <f t="shared" si="1"/>
        <v>0</v>
      </c>
      <c r="Q43" s="260">
        <f t="shared" si="1"/>
        <v>0</v>
      </c>
    </row>
  </sheetData>
  <mergeCells count="2">
    <mergeCell ref="A1:Q1"/>
    <mergeCell ref="A2:Q2"/>
  </mergeCells>
  <pageMargins left="0.7" right="0.7" top="0.75" bottom="0.75" header="0.3" footer="0.3"/>
  <pageSetup paperSize="9" scale="80" orientation="landscape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7" workbookViewId="0">
      <selection activeCell="G15" sqref="G15"/>
    </sheetView>
  </sheetViews>
  <sheetFormatPr defaultRowHeight="15" x14ac:dyDescent="0.25"/>
  <cols>
    <col min="1" max="1" width="6.140625" customWidth="1"/>
    <col min="2" max="2" width="19.85546875" customWidth="1"/>
    <col min="3" max="3" width="10.140625" customWidth="1"/>
    <col min="4" max="4" width="18.140625" bestFit="1" customWidth="1"/>
    <col min="5" max="5" width="22" bestFit="1" customWidth="1"/>
    <col min="6" max="6" width="14" bestFit="1" customWidth="1"/>
    <col min="7" max="7" width="11" bestFit="1" customWidth="1"/>
    <col min="8" max="8" width="29.85546875" bestFit="1" customWidth="1"/>
    <col min="9" max="9" width="36.5703125" bestFit="1" customWidth="1"/>
    <col min="10" max="10" width="8.5703125" customWidth="1"/>
  </cols>
  <sheetData>
    <row r="1" spans="1:10" ht="16.5" x14ac:dyDescent="0.35">
      <c r="A1" s="457" t="s">
        <v>425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x14ac:dyDescent="0.25">
      <c r="A2" s="458"/>
      <c r="B2" s="458"/>
      <c r="C2" s="458"/>
      <c r="D2" s="458"/>
      <c r="E2" s="458"/>
      <c r="F2" s="458"/>
      <c r="G2" s="458"/>
      <c r="H2" s="458"/>
      <c r="I2" s="458"/>
      <c r="J2" s="458"/>
    </row>
    <row r="3" spans="1:10" ht="45" x14ac:dyDescent="0.25">
      <c r="A3" s="110" t="s">
        <v>93</v>
      </c>
      <c r="B3" s="110" t="s">
        <v>426</v>
      </c>
      <c r="C3" s="110" t="s">
        <v>427</v>
      </c>
      <c r="D3" s="110" t="s">
        <v>428</v>
      </c>
      <c r="E3" s="110" t="s">
        <v>429</v>
      </c>
      <c r="F3" s="110" t="s">
        <v>430</v>
      </c>
      <c r="G3" s="459" t="s">
        <v>431</v>
      </c>
      <c r="H3" s="460"/>
      <c r="I3" s="461"/>
      <c r="J3" s="110" t="s">
        <v>432</v>
      </c>
    </row>
    <row r="4" spans="1:10" x14ac:dyDescent="0.25">
      <c r="A4" s="17"/>
      <c r="B4" s="17"/>
      <c r="C4" s="17"/>
      <c r="D4" s="17"/>
      <c r="E4" s="17"/>
      <c r="F4" s="17"/>
      <c r="G4" s="17" t="s">
        <v>433</v>
      </c>
      <c r="H4" s="17" t="s">
        <v>434</v>
      </c>
      <c r="I4" s="17" t="s">
        <v>435</v>
      </c>
      <c r="J4" s="17"/>
    </row>
    <row r="5" spans="1:10" ht="30" x14ac:dyDescent="0.25">
      <c r="A5" s="24">
        <v>1</v>
      </c>
      <c r="B5" s="24" t="s">
        <v>436</v>
      </c>
      <c r="C5" s="24">
        <v>37</v>
      </c>
      <c r="D5" s="24" t="s">
        <v>437</v>
      </c>
      <c r="E5" s="24" t="s">
        <v>438</v>
      </c>
      <c r="F5" s="24" t="s">
        <v>439</v>
      </c>
      <c r="G5" s="24">
        <v>8731028248</v>
      </c>
      <c r="H5" s="24" t="s">
        <v>440</v>
      </c>
      <c r="I5" s="24" t="s">
        <v>441</v>
      </c>
      <c r="J5" s="24"/>
    </row>
    <row r="6" spans="1:10" ht="30" x14ac:dyDescent="0.25">
      <c r="A6" s="24">
        <v>2</v>
      </c>
      <c r="B6" s="24" t="s">
        <v>442</v>
      </c>
      <c r="C6" s="24">
        <v>38</v>
      </c>
      <c r="D6" s="24" t="s">
        <v>437</v>
      </c>
      <c r="E6" s="24" t="s">
        <v>443</v>
      </c>
      <c r="F6" s="24" t="s">
        <v>444</v>
      </c>
      <c r="G6" s="24">
        <v>9436832632</v>
      </c>
      <c r="H6" s="24" t="s">
        <v>445</v>
      </c>
      <c r="I6" s="24" t="s">
        <v>446</v>
      </c>
      <c r="J6" s="24"/>
    </row>
    <row r="7" spans="1:10" ht="45" x14ac:dyDescent="0.25">
      <c r="A7" s="24">
        <v>3</v>
      </c>
      <c r="B7" s="24" t="s">
        <v>447</v>
      </c>
      <c r="C7" s="24">
        <v>40</v>
      </c>
      <c r="D7" s="24" t="s">
        <v>437</v>
      </c>
      <c r="E7" s="24" t="s">
        <v>448</v>
      </c>
      <c r="F7" s="24" t="s">
        <v>439</v>
      </c>
      <c r="G7" s="24">
        <v>9560377008</v>
      </c>
      <c r="H7" s="24" t="s">
        <v>449</v>
      </c>
      <c r="I7" s="24" t="s">
        <v>450</v>
      </c>
      <c r="J7" s="24"/>
    </row>
    <row r="8" spans="1:10" ht="30" x14ac:dyDescent="0.25">
      <c r="A8" s="24">
        <v>4</v>
      </c>
      <c r="B8" s="24" t="s">
        <v>451</v>
      </c>
      <c r="C8" s="24">
        <v>41</v>
      </c>
      <c r="D8" s="24" t="s">
        <v>437</v>
      </c>
      <c r="E8" s="24" t="s">
        <v>452</v>
      </c>
      <c r="F8" s="24" t="s">
        <v>444</v>
      </c>
      <c r="G8" s="24">
        <v>8638793772</v>
      </c>
      <c r="H8" s="24" t="s">
        <v>453</v>
      </c>
      <c r="I8" s="24" t="s">
        <v>454</v>
      </c>
      <c r="J8" s="24"/>
    </row>
    <row r="9" spans="1:10" ht="30" x14ac:dyDescent="0.25">
      <c r="A9" s="24">
        <v>5</v>
      </c>
      <c r="B9" s="24" t="s">
        <v>455</v>
      </c>
      <c r="C9" s="24">
        <v>42</v>
      </c>
      <c r="D9" s="24" t="s">
        <v>437</v>
      </c>
      <c r="E9" s="24" t="s">
        <v>456</v>
      </c>
      <c r="F9" s="24" t="s">
        <v>444</v>
      </c>
      <c r="G9" s="24">
        <v>9678833166</v>
      </c>
      <c r="H9" s="24" t="s">
        <v>457</v>
      </c>
      <c r="I9" s="24" t="s">
        <v>458</v>
      </c>
      <c r="J9" s="24"/>
    </row>
    <row r="10" spans="1:10" ht="30" x14ac:dyDescent="0.25">
      <c r="A10" s="24">
        <v>6</v>
      </c>
      <c r="B10" s="24" t="s">
        <v>459</v>
      </c>
      <c r="C10" s="24">
        <v>43</v>
      </c>
      <c r="D10" s="24" t="s">
        <v>437</v>
      </c>
      <c r="E10" s="24" t="s">
        <v>456</v>
      </c>
      <c r="F10" s="24" t="s">
        <v>444</v>
      </c>
      <c r="G10" s="24">
        <v>9678833166</v>
      </c>
      <c r="H10" s="24" t="s">
        <v>457</v>
      </c>
      <c r="I10" s="24" t="s">
        <v>458</v>
      </c>
      <c r="J10" s="24"/>
    </row>
    <row r="11" spans="1:10" ht="30" x14ac:dyDescent="0.25">
      <c r="A11" s="24">
        <v>7</v>
      </c>
      <c r="B11" s="24" t="s">
        <v>460</v>
      </c>
      <c r="C11" s="24">
        <v>82</v>
      </c>
      <c r="D11" s="24" t="s">
        <v>437</v>
      </c>
      <c r="E11" s="24" t="s">
        <v>452</v>
      </c>
      <c r="F11" s="24" t="s">
        <v>444</v>
      </c>
      <c r="G11" s="24">
        <v>8638793772</v>
      </c>
      <c r="H11" s="24" t="s">
        <v>453</v>
      </c>
      <c r="I11" s="24" t="s">
        <v>461</v>
      </c>
      <c r="J11" s="24"/>
    </row>
    <row r="12" spans="1:10" ht="30" x14ac:dyDescent="0.25">
      <c r="A12" s="24">
        <v>8</v>
      </c>
      <c r="B12" s="24" t="s">
        <v>462</v>
      </c>
      <c r="C12" s="24">
        <v>83</v>
      </c>
      <c r="D12" s="24" t="s">
        <v>437</v>
      </c>
      <c r="E12" s="24" t="s">
        <v>443</v>
      </c>
      <c r="F12" s="24" t="s">
        <v>444</v>
      </c>
      <c r="G12" s="24">
        <v>9436832632</v>
      </c>
      <c r="H12" s="24" t="s">
        <v>445</v>
      </c>
      <c r="I12" s="24" t="s">
        <v>446</v>
      </c>
      <c r="J12" s="24"/>
    </row>
    <row r="13" spans="1:10" ht="45" x14ac:dyDescent="0.25">
      <c r="A13" s="24">
        <v>9</v>
      </c>
      <c r="B13" s="24" t="s">
        <v>463</v>
      </c>
      <c r="C13" s="24">
        <v>84</v>
      </c>
      <c r="D13" s="24" t="s">
        <v>437</v>
      </c>
      <c r="E13" s="24" t="s">
        <v>448</v>
      </c>
      <c r="F13" s="24" t="s">
        <v>439</v>
      </c>
      <c r="G13" s="24">
        <v>8787317175</v>
      </c>
      <c r="H13" s="24" t="s">
        <v>449</v>
      </c>
      <c r="I13" s="24" t="s">
        <v>464</v>
      </c>
      <c r="J13" s="24"/>
    </row>
    <row r="14" spans="1:10" ht="45" x14ac:dyDescent="0.25">
      <c r="A14" s="24">
        <v>10</v>
      </c>
      <c r="B14" s="24" t="s">
        <v>465</v>
      </c>
      <c r="C14" s="24">
        <v>85</v>
      </c>
      <c r="D14" s="24" t="s">
        <v>437</v>
      </c>
      <c r="E14" s="24" t="s">
        <v>466</v>
      </c>
      <c r="F14" s="24" t="s">
        <v>439</v>
      </c>
      <c r="G14" s="24">
        <v>9560377008</v>
      </c>
      <c r="H14" s="24" t="s">
        <v>449</v>
      </c>
      <c r="I14" s="24" t="s">
        <v>467</v>
      </c>
      <c r="J14" s="24"/>
    </row>
    <row r="15" spans="1:10" ht="30" x14ac:dyDescent="0.25">
      <c r="A15" s="24">
        <v>11</v>
      </c>
      <c r="B15" s="24" t="s">
        <v>468</v>
      </c>
      <c r="C15" s="24">
        <v>86</v>
      </c>
      <c r="D15" s="24" t="s">
        <v>437</v>
      </c>
      <c r="E15" s="24" t="s">
        <v>456</v>
      </c>
      <c r="F15" s="24" t="s">
        <v>444</v>
      </c>
      <c r="G15" s="24">
        <v>7005900410</v>
      </c>
      <c r="H15" s="24" t="s">
        <v>457</v>
      </c>
      <c r="I15" s="24" t="s">
        <v>469</v>
      </c>
      <c r="J15" s="24"/>
    </row>
  </sheetData>
  <mergeCells count="3">
    <mergeCell ref="A1:J1"/>
    <mergeCell ref="A2:J2"/>
    <mergeCell ref="G3:I3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A43" sqref="A43:XFD43"/>
    </sheetView>
  </sheetViews>
  <sheetFormatPr defaultColWidth="11.85546875" defaultRowHeight="15.75" x14ac:dyDescent="0.25"/>
  <cols>
    <col min="1" max="1" width="7.85546875" style="228" customWidth="1"/>
    <col min="2" max="2" width="8.140625" style="228" customWidth="1"/>
    <col min="3" max="3" width="11" style="228" customWidth="1"/>
    <col min="4" max="4" width="9.5703125" style="228" customWidth="1"/>
    <col min="5" max="5" width="16.28515625" style="228" customWidth="1"/>
    <col min="6" max="6" width="13.28515625" style="228" customWidth="1"/>
    <col min="7" max="7" width="10.42578125" style="228" customWidth="1"/>
    <col min="8" max="8" width="11.85546875" style="228"/>
    <col min="9" max="9" width="10.85546875" style="228" customWidth="1"/>
    <col min="10" max="10" width="10.7109375" style="228" customWidth="1"/>
    <col min="11" max="16384" width="11.85546875" style="228"/>
  </cols>
  <sheetData>
    <row r="1" spans="1:10" x14ac:dyDescent="0.25">
      <c r="A1" s="463" t="s">
        <v>470</v>
      </c>
      <c r="B1" s="463"/>
      <c r="C1" s="463"/>
      <c r="D1" s="463"/>
      <c r="E1" s="463"/>
      <c r="F1" s="463"/>
      <c r="G1" s="463"/>
      <c r="H1" s="463"/>
      <c r="I1" s="463"/>
      <c r="J1" s="463"/>
    </row>
    <row r="3" spans="1:10" s="269" customFormat="1" ht="189" x14ac:dyDescent="0.25">
      <c r="A3" s="265" t="s">
        <v>55</v>
      </c>
      <c r="B3" s="265" t="s">
        <v>471</v>
      </c>
      <c r="C3" s="266" t="s">
        <v>472</v>
      </c>
      <c r="D3" s="266" t="s">
        <v>473</v>
      </c>
      <c r="E3" s="267" t="s">
        <v>474</v>
      </c>
      <c r="F3" s="279" t="s">
        <v>475</v>
      </c>
      <c r="G3" s="267" t="s">
        <v>476</v>
      </c>
      <c r="H3" s="267" t="s">
        <v>477</v>
      </c>
      <c r="I3" s="267" t="s">
        <v>478</v>
      </c>
      <c r="J3" s="268" t="s">
        <v>479</v>
      </c>
    </row>
    <row r="4" spans="1:10" x14ac:dyDescent="0.25">
      <c r="A4" s="270">
        <v>1</v>
      </c>
      <c r="B4" s="270" t="s">
        <v>12</v>
      </c>
      <c r="C4" s="270">
        <v>1</v>
      </c>
      <c r="D4" s="270">
        <v>0</v>
      </c>
      <c r="E4" s="270">
        <v>0</v>
      </c>
      <c r="F4" s="270">
        <v>0</v>
      </c>
      <c r="G4" s="270">
        <v>0</v>
      </c>
      <c r="H4" s="270">
        <v>0</v>
      </c>
      <c r="I4" s="270">
        <v>0</v>
      </c>
      <c r="J4" s="270">
        <v>6</v>
      </c>
    </row>
    <row r="5" spans="1:10" x14ac:dyDescent="0.25">
      <c r="A5" s="270">
        <v>2</v>
      </c>
      <c r="B5" s="270" t="s">
        <v>378</v>
      </c>
      <c r="C5" s="270">
        <v>0</v>
      </c>
      <c r="D5" s="270">
        <v>0</v>
      </c>
      <c r="E5" s="270">
        <v>0</v>
      </c>
      <c r="F5" s="270">
        <v>0</v>
      </c>
      <c r="G5" s="270">
        <v>0</v>
      </c>
      <c r="H5" s="270">
        <v>0</v>
      </c>
      <c r="I5" s="270">
        <v>0</v>
      </c>
      <c r="J5" s="270">
        <v>0</v>
      </c>
    </row>
    <row r="6" spans="1:10" x14ac:dyDescent="0.25">
      <c r="A6" s="270">
        <v>3</v>
      </c>
      <c r="B6" s="270" t="s">
        <v>14</v>
      </c>
      <c r="C6" s="270">
        <v>1</v>
      </c>
      <c r="D6" s="271">
        <v>0</v>
      </c>
      <c r="E6" s="271">
        <v>0</v>
      </c>
      <c r="F6" s="271">
        <v>0</v>
      </c>
      <c r="G6" s="271">
        <v>0</v>
      </c>
      <c r="H6" s="271">
        <v>0</v>
      </c>
      <c r="I6" s="271">
        <v>0</v>
      </c>
      <c r="J6" s="272">
        <v>4</v>
      </c>
    </row>
    <row r="7" spans="1:10" x14ac:dyDescent="0.25">
      <c r="A7" s="270">
        <v>4</v>
      </c>
      <c r="B7" s="270" t="s">
        <v>15</v>
      </c>
      <c r="C7" s="270">
        <v>0</v>
      </c>
      <c r="D7" s="271">
        <v>0</v>
      </c>
      <c r="E7" s="271">
        <v>0</v>
      </c>
      <c r="F7" s="271">
        <v>0</v>
      </c>
      <c r="G7" s="271">
        <v>0</v>
      </c>
      <c r="H7" s="271">
        <v>0</v>
      </c>
      <c r="I7" s="271">
        <v>0</v>
      </c>
      <c r="J7" s="272">
        <v>6</v>
      </c>
    </row>
    <row r="8" spans="1:10" x14ac:dyDescent="0.25">
      <c r="A8" s="270">
        <v>5</v>
      </c>
      <c r="B8" s="270" t="s">
        <v>16</v>
      </c>
      <c r="C8" s="270">
        <v>0</v>
      </c>
      <c r="D8" s="270">
        <v>0</v>
      </c>
      <c r="E8" s="270">
        <v>0</v>
      </c>
      <c r="F8" s="270">
        <v>0</v>
      </c>
      <c r="G8" s="270">
        <v>0</v>
      </c>
      <c r="H8" s="270">
        <v>0</v>
      </c>
      <c r="I8" s="270">
        <v>0</v>
      </c>
      <c r="J8" s="270">
        <v>0</v>
      </c>
    </row>
    <row r="9" spans="1:10" x14ac:dyDescent="0.25">
      <c r="A9" s="270">
        <v>6</v>
      </c>
      <c r="B9" s="270" t="s">
        <v>17</v>
      </c>
      <c r="C9" s="270">
        <v>3</v>
      </c>
      <c r="D9" s="280">
        <v>3</v>
      </c>
      <c r="E9" s="280">
        <v>3</v>
      </c>
      <c r="F9" s="280">
        <v>12</v>
      </c>
      <c r="G9" s="280">
        <v>143</v>
      </c>
      <c r="H9" s="280">
        <v>89</v>
      </c>
      <c r="I9" s="280">
        <v>35</v>
      </c>
      <c r="J9" s="270">
        <v>12</v>
      </c>
    </row>
    <row r="10" spans="1:10" x14ac:dyDescent="0.25">
      <c r="A10" s="270">
        <v>7</v>
      </c>
      <c r="B10" s="270" t="s">
        <v>18</v>
      </c>
      <c r="C10" s="270">
        <v>0</v>
      </c>
      <c r="D10" s="270">
        <v>0</v>
      </c>
      <c r="E10" s="270">
        <v>0</v>
      </c>
      <c r="F10" s="270">
        <v>0</v>
      </c>
      <c r="G10" s="270">
        <v>0</v>
      </c>
      <c r="H10" s="270">
        <v>0</v>
      </c>
      <c r="I10" s="270">
        <v>0</v>
      </c>
      <c r="J10" s="270">
        <v>0</v>
      </c>
    </row>
    <row r="11" spans="1:10" x14ac:dyDescent="0.25">
      <c r="A11" s="270">
        <v>8</v>
      </c>
      <c r="B11" s="270" t="s">
        <v>379</v>
      </c>
      <c r="C11" s="270">
        <v>0</v>
      </c>
      <c r="D11" s="271">
        <v>0</v>
      </c>
      <c r="E11" s="271">
        <v>0</v>
      </c>
      <c r="F11" s="271">
        <v>0</v>
      </c>
      <c r="G11" s="271">
        <v>0</v>
      </c>
      <c r="H11" s="271">
        <v>0</v>
      </c>
      <c r="I11" s="271">
        <v>0</v>
      </c>
      <c r="J11" s="271">
        <v>9</v>
      </c>
    </row>
    <row r="12" spans="1:10" x14ac:dyDescent="0.25">
      <c r="A12" s="270">
        <v>9</v>
      </c>
      <c r="B12" s="270" t="s">
        <v>380</v>
      </c>
      <c r="C12" s="270">
        <v>0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0">
        <v>0</v>
      </c>
      <c r="J12" s="270">
        <v>0</v>
      </c>
    </row>
    <row r="13" spans="1:10" x14ac:dyDescent="0.25">
      <c r="A13" s="270">
        <v>10</v>
      </c>
      <c r="B13" s="270" t="s">
        <v>20</v>
      </c>
      <c r="C13" s="270">
        <v>0</v>
      </c>
      <c r="D13" s="270">
        <v>0</v>
      </c>
      <c r="E13" s="270">
        <v>0</v>
      </c>
      <c r="F13" s="270">
        <v>0</v>
      </c>
      <c r="G13" s="270">
        <v>0</v>
      </c>
      <c r="H13" s="270">
        <v>0</v>
      </c>
      <c r="I13" s="270">
        <v>0</v>
      </c>
      <c r="J13" s="270">
        <v>5</v>
      </c>
    </row>
    <row r="14" spans="1:10" x14ac:dyDescent="0.25">
      <c r="A14" s="270">
        <v>11</v>
      </c>
      <c r="B14" s="270" t="s">
        <v>21</v>
      </c>
      <c r="C14" s="270">
        <v>1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8</v>
      </c>
    </row>
    <row r="15" spans="1:10" x14ac:dyDescent="0.25">
      <c r="A15" s="270">
        <v>12</v>
      </c>
      <c r="B15" s="270" t="s">
        <v>22</v>
      </c>
      <c r="C15" s="270">
        <v>0</v>
      </c>
      <c r="D15" s="270">
        <v>0</v>
      </c>
      <c r="E15" s="270">
        <v>0</v>
      </c>
      <c r="F15" s="270">
        <v>0</v>
      </c>
      <c r="G15" s="270">
        <v>0</v>
      </c>
      <c r="H15" s="270">
        <v>0</v>
      </c>
      <c r="I15" s="270">
        <v>0</v>
      </c>
      <c r="J15" s="270">
        <v>0</v>
      </c>
    </row>
    <row r="16" spans="1:10" x14ac:dyDescent="0.25">
      <c r="A16" s="270">
        <v>13</v>
      </c>
      <c r="B16" s="270" t="s">
        <v>23</v>
      </c>
      <c r="C16" s="270">
        <v>0</v>
      </c>
      <c r="D16" s="270">
        <v>0</v>
      </c>
      <c r="E16" s="270">
        <v>0</v>
      </c>
      <c r="F16" s="270">
        <v>0</v>
      </c>
      <c r="G16" s="270">
        <v>0</v>
      </c>
      <c r="H16" s="270">
        <v>0</v>
      </c>
      <c r="I16" s="270">
        <v>0</v>
      </c>
      <c r="J16" s="270">
        <v>0</v>
      </c>
    </row>
    <row r="17" spans="1:10" x14ac:dyDescent="0.25">
      <c r="A17" s="270">
        <v>14</v>
      </c>
      <c r="B17" s="270" t="s">
        <v>24</v>
      </c>
      <c r="C17" s="270">
        <v>5</v>
      </c>
      <c r="D17" s="274">
        <v>3</v>
      </c>
      <c r="E17" s="274">
        <v>3</v>
      </c>
      <c r="F17" s="274">
        <v>3</v>
      </c>
      <c r="G17" s="274">
        <v>251</v>
      </c>
      <c r="H17" s="274">
        <v>149</v>
      </c>
      <c r="I17" s="274">
        <v>51</v>
      </c>
      <c r="J17" s="274">
        <v>9</v>
      </c>
    </row>
    <row r="18" spans="1:10" x14ac:dyDescent="0.25">
      <c r="A18" s="270">
        <v>15</v>
      </c>
      <c r="B18" s="270" t="s">
        <v>480</v>
      </c>
      <c r="C18" s="270">
        <v>0</v>
      </c>
      <c r="D18" s="270">
        <v>0</v>
      </c>
      <c r="E18" s="270">
        <v>0</v>
      </c>
      <c r="F18" s="270">
        <v>0</v>
      </c>
      <c r="G18" s="270">
        <v>0</v>
      </c>
      <c r="H18" s="270">
        <v>0</v>
      </c>
      <c r="I18" s="270">
        <v>0</v>
      </c>
      <c r="J18" s="270">
        <v>0</v>
      </c>
    </row>
    <row r="19" spans="1:10" x14ac:dyDescent="0.25">
      <c r="A19" s="270">
        <v>16</v>
      </c>
      <c r="B19" s="270" t="s">
        <v>26</v>
      </c>
      <c r="C19" s="270">
        <v>71</v>
      </c>
      <c r="D19" s="270">
        <v>51</v>
      </c>
      <c r="E19" s="270">
        <v>49</v>
      </c>
      <c r="F19" s="270">
        <v>0</v>
      </c>
      <c r="G19" s="270">
        <v>1954</v>
      </c>
      <c r="H19" s="270">
        <v>1658</v>
      </c>
      <c r="I19" s="270">
        <v>12</v>
      </c>
      <c r="J19" s="247">
        <v>407</v>
      </c>
    </row>
    <row r="20" spans="1:10" x14ac:dyDescent="0.25">
      <c r="A20" s="270">
        <v>17</v>
      </c>
      <c r="B20" s="270" t="s">
        <v>27</v>
      </c>
      <c r="C20" s="280">
        <v>2</v>
      </c>
      <c r="D20" s="280">
        <v>2</v>
      </c>
      <c r="E20" s="280">
        <v>2</v>
      </c>
      <c r="F20" s="280">
        <v>55</v>
      </c>
      <c r="G20" s="280">
        <v>42</v>
      </c>
      <c r="H20" s="280">
        <v>13</v>
      </c>
      <c r="I20" s="280">
        <v>4</v>
      </c>
      <c r="J20" s="274">
        <v>8</v>
      </c>
    </row>
    <row r="21" spans="1:10" x14ac:dyDescent="0.25">
      <c r="A21" s="270">
        <v>18</v>
      </c>
      <c r="B21" s="270" t="s">
        <v>28</v>
      </c>
      <c r="C21" s="270">
        <v>8</v>
      </c>
      <c r="D21" s="280">
        <v>10</v>
      </c>
      <c r="E21" s="280">
        <v>7</v>
      </c>
      <c r="F21" s="280">
        <v>19</v>
      </c>
      <c r="G21" s="280">
        <v>158</v>
      </c>
      <c r="H21" s="280">
        <v>157</v>
      </c>
      <c r="I21" s="280">
        <v>4</v>
      </c>
      <c r="J21" s="280">
        <v>30</v>
      </c>
    </row>
    <row r="22" spans="1:10" x14ac:dyDescent="0.25">
      <c r="A22" s="270">
        <v>19</v>
      </c>
      <c r="B22" s="270" t="s">
        <v>29</v>
      </c>
      <c r="C22" s="270">
        <v>5</v>
      </c>
      <c r="D22" s="280">
        <v>6</v>
      </c>
      <c r="E22" s="280">
        <v>6</v>
      </c>
      <c r="F22" s="280">
        <v>6</v>
      </c>
      <c r="G22" s="280">
        <v>40</v>
      </c>
      <c r="H22" s="280">
        <v>10</v>
      </c>
      <c r="I22" s="280">
        <v>0</v>
      </c>
      <c r="J22" s="280">
        <v>19</v>
      </c>
    </row>
    <row r="23" spans="1:10" x14ac:dyDescent="0.25">
      <c r="A23" s="270">
        <v>20</v>
      </c>
      <c r="B23" s="270" t="s">
        <v>30</v>
      </c>
      <c r="C23" s="281">
        <v>2</v>
      </c>
      <c r="D23" s="281">
        <v>1</v>
      </c>
      <c r="E23" s="281">
        <v>1</v>
      </c>
      <c r="F23" s="281">
        <v>1</v>
      </c>
      <c r="G23" s="281">
        <v>32</v>
      </c>
      <c r="H23" s="281">
        <v>12</v>
      </c>
      <c r="I23" s="281">
        <v>10</v>
      </c>
      <c r="J23" s="281">
        <v>7</v>
      </c>
    </row>
    <row r="24" spans="1:10" x14ac:dyDescent="0.25">
      <c r="A24" s="270">
        <v>21</v>
      </c>
      <c r="B24" s="270" t="s">
        <v>31</v>
      </c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</row>
    <row r="25" spans="1:10" x14ac:dyDescent="0.25">
      <c r="A25" s="464" t="s">
        <v>381</v>
      </c>
      <c r="B25" s="464"/>
      <c r="C25" s="275">
        <f t="shared" ref="C25" si="0">SUM(C4:C24)</f>
        <v>99</v>
      </c>
      <c r="D25" s="275">
        <f t="shared" ref="D25:J25" si="1">SUM(D4:D24)</f>
        <v>76</v>
      </c>
      <c r="E25" s="275">
        <f t="shared" si="1"/>
        <v>71</v>
      </c>
      <c r="F25" s="275">
        <f t="shared" si="1"/>
        <v>96</v>
      </c>
      <c r="G25" s="275">
        <f t="shared" si="1"/>
        <v>2620</v>
      </c>
      <c r="H25" s="275">
        <f t="shared" si="1"/>
        <v>2088</v>
      </c>
      <c r="I25" s="275">
        <f t="shared" si="1"/>
        <v>116</v>
      </c>
      <c r="J25" s="275">
        <f t="shared" si="1"/>
        <v>530</v>
      </c>
    </row>
    <row r="26" spans="1:10" x14ac:dyDescent="0.25">
      <c r="A26" s="270">
        <v>1</v>
      </c>
      <c r="B26" s="270" t="s">
        <v>38</v>
      </c>
      <c r="C26" s="270">
        <v>1</v>
      </c>
      <c r="D26" s="280">
        <v>3</v>
      </c>
      <c r="E26" s="280">
        <v>1</v>
      </c>
      <c r="F26" s="280">
        <v>6</v>
      </c>
      <c r="G26" s="280">
        <v>54</v>
      </c>
      <c r="H26" s="280">
        <v>0</v>
      </c>
      <c r="I26" s="280">
        <v>0</v>
      </c>
      <c r="J26" s="280">
        <v>21</v>
      </c>
    </row>
    <row r="27" spans="1:10" x14ac:dyDescent="0.25">
      <c r="A27" s="270">
        <v>2</v>
      </c>
      <c r="B27" s="270" t="s">
        <v>382</v>
      </c>
      <c r="C27" s="270">
        <v>0</v>
      </c>
      <c r="D27" s="270">
        <v>0</v>
      </c>
      <c r="E27" s="270">
        <v>0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</row>
    <row r="28" spans="1:10" x14ac:dyDescent="0.25">
      <c r="A28" s="270">
        <v>3</v>
      </c>
      <c r="B28" s="270" t="s">
        <v>35</v>
      </c>
      <c r="C28" s="270">
        <v>0</v>
      </c>
      <c r="D28" s="270">
        <v>0</v>
      </c>
      <c r="E28" s="270">
        <v>0</v>
      </c>
      <c r="F28" s="270">
        <v>0</v>
      </c>
      <c r="G28" s="270">
        <v>0</v>
      </c>
      <c r="H28" s="270">
        <v>0</v>
      </c>
      <c r="I28" s="270">
        <v>0</v>
      </c>
      <c r="J28" s="270">
        <v>0</v>
      </c>
    </row>
    <row r="29" spans="1:10" x14ac:dyDescent="0.25">
      <c r="A29" s="270">
        <v>4</v>
      </c>
      <c r="B29" s="270" t="s">
        <v>34</v>
      </c>
      <c r="C29" s="270">
        <v>6</v>
      </c>
      <c r="D29" s="280">
        <v>27</v>
      </c>
      <c r="E29" s="280">
        <v>4</v>
      </c>
      <c r="F29" s="280">
        <v>27</v>
      </c>
      <c r="G29" s="280">
        <v>202</v>
      </c>
      <c r="H29" s="280">
        <v>50</v>
      </c>
      <c r="I29" s="280">
        <v>15</v>
      </c>
      <c r="J29" s="276">
        <v>89</v>
      </c>
    </row>
    <row r="30" spans="1:10" x14ac:dyDescent="0.25">
      <c r="A30" s="270">
        <v>5</v>
      </c>
      <c r="B30" s="270" t="s">
        <v>36</v>
      </c>
      <c r="C30" s="270">
        <v>4</v>
      </c>
      <c r="D30" s="280">
        <v>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0</v>
      </c>
    </row>
    <row r="31" spans="1:10" x14ac:dyDescent="0.25">
      <c r="A31" s="270">
        <v>6</v>
      </c>
      <c r="B31" s="270" t="s">
        <v>383</v>
      </c>
      <c r="C31" s="270">
        <v>0</v>
      </c>
      <c r="D31" s="270">
        <v>0</v>
      </c>
      <c r="E31" s="270">
        <v>0</v>
      </c>
      <c r="F31" s="270">
        <v>0</v>
      </c>
      <c r="G31" s="270">
        <v>0</v>
      </c>
      <c r="H31" s="270">
        <v>0</v>
      </c>
      <c r="I31" s="270">
        <v>0</v>
      </c>
      <c r="J31" s="270">
        <v>0</v>
      </c>
    </row>
    <row r="32" spans="1:10" x14ac:dyDescent="0.25">
      <c r="A32" s="270">
        <v>7</v>
      </c>
      <c r="B32" s="270" t="s">
        <v>384</v>
      </c>
      <c r="C32" s="270">
        <v>0</v>
      </c>
      <c r="D32" s="270">
        <v>0</v>
      </c>
      <c r="E32" s="270">
        <v>0</v>
      </c>
      <c r="F32" s="270">
        <v>0</v>
      </c>
      <c r="G32" s="270">
        <v>0</v>
      </c>
      <c r="H32" s="270">
        <v>0</v>
      </c>
      <c r="I32" s="270">
        <v>0</v>
      </c>
      <c r="J32" s="270">
        <v>0</v>
      </c>
    </row>
    <row r="33" spans="1:11" x14ac:dyDescent="0.25">
      <c r="A33" s="270">
        <v>8</v>
      </c>
      <c r="B33" s="270" t="s">
        <v>41</v>
      </c>
      <c r="C33" s="270">
        <v>0</v>
      </c>
      <c r="D33" s="270">
        <v>0</v>
      </c>
      <c r="E33" s="270">
        <v>0</v>
      </c>
      <c r="F33" s="270">
        <v>0</v>
      </c>
      <c r="G33" s="270">
        <v>0</v>
      </c>
      <c r="H33" s="270">
        <v>0</v>
      </c>
      <c r="I33" s="270">
        <v>0</v>
      </c>
      <c r="J33" s="270">
        <v>0</v>
      </c>
    </row>
    <row r="34" spans="1:11" x14ac:dyDescent="0.25">
      <c r="A34" s="270">
        <v>9</v>
      </c>
      <c r="B34" s="270" t="s">
        <v>39</v>
      </c>
      <c r="C34" s="270">
        <v>0</v>
      </c>
      <c r="D34" s="270">
        <v>0</v>
      </c>
      <c r="E34" s="270">
        <v>0</v>
      </c>
      <c r="F34" s="270">
        <v>0</v>
      </c>
      <c r="G34" s="270">
        <v>0</v>
      </c>
      <c r="H34" s="270">
        <v>0</v>
      </c>
      <c r="I34" s="270">
        <v>0</v>
      </c>
      <c r="J34" s="270">
        <v>0</v>
      </c>
    </row>
    <row r="35" spans="1:11" x14ac:dyDescent="0.25">
      <c r="A35" s="247">
        <v>10</v>
      </c>
      <c r="B35" s="247" t="s">
        <v>43</v>
      </c>
      <c r="C35" s="247">
        <v>0</v>
      </c>
      <c r="D35" s="247">
        <v>0</v>
      </c>
      <c r="E35" s="247">
        <v>0</v>
      </c>
      <c r="F35" s="247">
        <v>0</v>
      </c>
      <c r="G35" s="247">
        <v>0</v>
      </c>
      <c r="H35" s="247">
        <v>0</v>
      </c>
      <c r="I35" s="247">
        <v>0</v>
      </c>
      <c r="J35" s="247">
        <v>0</v>
      </c>
    </row>
    <row r="36" spans="1:11" x14ac:dyDescent="0.25">
      <c r="A36" s="462" t="s">
        <v>385</v>
      </c>
      <c r="B36" s="462"/>
      <c r="C36" s="226">
        <f t="shared" ref="C36:J36" si="2">SUM(C26:C35)</f>
        <v>11</v>
      </c>
      <c r="D36" s="226">
        <f t="shared" si="2"/>
        <v>30</v>
      </c>
      <c r="E36" s="226">
        <f t="shared" si="2"/>
        <v>5</v>
      </c>
      <c r="F36" s="226">
        <f t="shared" si="2"/>
        <v>33</v>
      </c>
      <c r="G36" s="226">
        <f t="shared" si="2"/>
        <v>256</v>
      </c>
      <c r="H36" s="226">
        <f t="shared" si="2"/>
        <v>50</v>
      </c>
      <c r="I36" s="226">
        <f t="shared" si="2"/>
        <v>15</v>
      </c>
      <c r="J36" s="226">
        <f t="shared" si="2"/>
        <v>110</v>
      </c>
    </row>
    <row r="37" spans="1:11" x14ac:dyDescent="0.25">
      <c r="A37" s="247">
        <v>1</v>
      </c>
      <c r="B37" s="247" t="s">
        <v>386</v>
      </c>
      <c r="C37" s="247">
        <v>73</v>
      </c>
      <c r="D37" s="280">
        <v>129</v>
      </c>
      <c r="E37" s="280">
        <v>76</v>
      </c>
      <c r="F37" s="280">
        <v>76</v>
      </c>
      <c r="G37" s="280">
        <v>4687</v>
      </c>
      <c r="H37" s="280">
        <v>2797</v>
      </c>
      <c r="I37" s="280">
        <v>227</v>
      </c>
      <c r="J37" s="280">
        <v>424</v>
      </c>
    </row>
    <row r="38" spans="1:11" x14ac:dyDescent="0.25">
      <c r="A38" s="462" t="s">
        <v>387</v>
      </c>
      <c r="B38" s="462"/>
      <c r="C38" s="226">
        <f t="shared" ref="C38" si="3">SUM(C37)</f>
        <v>73</v>
      </c>
      <c r="D38" s="273">
        <v>129</v>
      </c>
      <c r="E38" s="273">
        <v>76</v>
      </c>
      <c r="F38" s="273">
        <v>76</v>
      </c>
      <c r="G38" s="273">
        <v>4687</v>
      </c>
      <c r="H38" s="273">
        <v>2797</v>
      </c>
      <c r="I38" s="273">
        <v>227</v>
      </c>
      <c r="J38" s="273">
        <v>424</v>
      </c>
    </row>
    <row r="39" spans="1:11" x14ac:dyDescent="0.25">
      <c r="A39" s="247">
        <v>1</v>
      </c>
      <c r="B39" s="247" t="s">
        <v>48</v>
      </c>
      <c r="C39" s="247">
        <v>20</v>
      </c>
      <c r="D39" s="282">
        <v>9</v>
      </c>
      <c r="E39" s="282">
        <v>21</v>
      </c>
      <c r="F39" s="282">
        <v>98</v>
      </c>
      <c r="G39" s="282">
        <v>3252</v>
      </c>
      <c r="H39" s="282">
        <v>1980</v>
      </c>
      <c r="I39" s="282">
        <v>529</v>
      </c>
      <c r="J39" s="277">
        <v>176</v>
      </c>
    </row>
    <row r="40" spans="1:11" x14ac:dyDescent="0.25">
      <c r="A40" s="247">
        <v>2</v>
      </c>
      <c r="B40" s="247" t="s">
        <v>186</v>
      </c>
      <c r="C40" s="247">
        <v>0</v>
      </c>
      <c r="D40" s="247">
        <v>0</v>
      </c>
      <c r="E40" s="247">
        <v>0</v>
      </c>
      <c r="F40" s="247">
        <v>0</v>
      </c>
      <c r="G40" s="247">
        <v>0</v>
      </c>
      <c r="H40" s="247">
        <v>0</v>
      </c>
      <c r="I40" s="247">
        <v>0</v>
      </c>
      <c r="J40" s="247">
        <v>0</v>
      </c>
      <c r="K40" s="278">
        <v>0</v>
      </c>
    </row>
    <row r="41" spans="1:11" x14ac:dyDescent="0.25">
      <c r="A41" s="247">
        <v>3</v>
      </c>
      <c r="B41" s="247" t="s">
        <v>50</v>
      </c>
      <c r="C41" s="247">
        <v>0</v>
      </c>
      <c r="D41" s="247">
        <v>0</v>
      </c>
      <c r="E41" s="247">
        <v>0</v>
      </c>
      <c r="F41" s="247">
        <v>0</v>
      </c>
      <c r="G41" s="247">
        <v>0</v>
      </c>
      <c r="H41" s="247">
        <v>0</v>
      </c>
      <c r="I41" s="247">
        <v>0</v>
      </c>
      <c r="J41" s="247">
        <v>0</v>
      </c>
    </row>
    <row r="42" spans="1:11" x14ac:dyDescent="0.25">
      <c r="A42" s="247">
        <v>4</v>
      </c>
      <c r="B42" s="247" t="s">
        <v>51</v>
      </c>
      <c r="C42" s="247">
        <v>0</v>
      </c>
      <c r="D42" s="247">
        <v>0</v>
      </c>
      <c r="E42" s="247">
        <v>0</v>
      </c>
      <c r="F42" s="247"/>
      <c r="G42" s="247">
        <v>0</v>
      </c>
      <c r="H42" s="247">
        <v>0</v>
      </c>
      <c r="I42" s="247">
        <v>0</v>
      </c>
      <c r="J42" s="247">
        <v>0</v>
      </c>
    </row>
    <row r="43" spans="1:11" s="46" customFormat="1" x14ac:dyDescent="0.25">
      <c r="A43" s="462" t="s">
        <v>388</v>
      </c>
      <c r="B43" s="462"/>
      <c r="C43" s="226">
        <f t="shared" ref="C43:J43" si="4">SUM(C39:C42)</f>
        <v>20</v>
      </c>
      <c r="D43" s="226">
        <f t="shared" si="4"/>
        <v>9</v>
      </c>
      <c r="E43" s="226">
        <f t="shared" si="4"/>
        <v>21</v>
      </c>
      <c r="F43" s="226">
        <f t="shared" si="4"/>
        <v>98</v>
      </c>
      <c r="G43" s="226">
        <f t="shared" si="4"/>
        <v>3252</v>
      </c>
      <c r="H43" s="226">
        <f t="shared" si="4"/>
        <v>1980</v>
      </c>
      <c r="I43" s="226">
        <f t="shared" si="4"/>
        <v>529</v>
      </c>
      <c r="J43" s="226">
        <f t="shared" si="4"/>
        <v>176</v>
      </c>
    </row>
    <row r="44" spans="1:11" x14ac:dyDescent="0.25">
      <c r="A44" s="462" t="s">
        <v>389</v>
      </c>
      <c r="B44" s="462"/>
      <c r="C44" s="226">
        <f>C25+C36+C38+C43</f>
        <v>203</v>
      </c>
      <c r="D44" s="226">
        <f t="shared" ref="D44:J44" si="5">D25+D36+D38+D43</f>
        <v>244</v>
      </c>
      <c r="E44" s="226">
        <f t="shared" si="5"/>
        <v>173</v>
      </c>
      <c r="F44" s="226">
        <f t="shared" si="5"/>
        <v>303</v>
      </c>
      <c r="G44" s="226">
        <f t="shared" si="5"/>
        <v>10815</v>
      </c>
      <c r="H44" s="226">
        <f t="shared" si="5"/>
        <v>6915</v>
      </c>
      <c r="I44" s="226">
        <f t="shared" si="5"/>
        <v>887</v>
      </c>
      <c r="J44" s="226">
        <f t="shared" si="5"/>
        <v>1240</v>
      </c>
    </row>
  </sheetData>
  <mergeCells count="6">
    <mergeCell ref="A44:B44"/>
    <mergeCell ref="A1:J1"/>
    <mergeCell ref="A25:B25"/>
    <mergeCell ref="A36:B36"/>
    <mergeCell ref="A38:B38"/>
    <mergeCell ref="A43:B43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opLeftCell="A43" workbookViewId="0">
      <selection activeCell="F19" sqref="F19"/>
    </sheetView>
  </sheetViews>
  <sheetFormatPr defaultRowHeight="15" x14ac:dyDescent="0.25"/>
  <cols>
    <col min="1" max="1" width="7.140625" customWidth="1"/>
    <col min="2" max="2" width="11.5703125" customWidth="1"/>
    <col min="14" max="14" width="26.5703125" customWidth="1"/>
  </cols>
  <sheetData>
    <row r="1" spans="1:17" x14ac:dyDescent="0.25">
      <c r="A1" s="473" t="s">
        <v>481</v>
      </c>
      <c r="B1" s="474"/>
      <c r="C1" s="474"/>
      <c r="D1" s="474"/>
      <c r="E1" s="474"/>
      <c r="F1" s="474"/>
      <c r="G1" s="474"/>
      <c r="H1" s="474"/>
      <c r="I1" s="474"/>
      <c r="J1" s="475"/>
      <c r="K1" s="476" t="s">
        <v>482</v>
      </c>
      <c r="L1" s="477"/>
    </row>
    <row r="2" spans="1:17" x14ac:dyDescent="0.25">
      <c r="A2" s="132"/>
      <c r="B2" s="132"/>
      <c r="C2" s="473" t="s">
        <v>483</v>
      </c>
      <c r="D2" s="474"/>
      <c r="E2" s="474"/>
      <c r="F2" s="474"/>
      <c r="G2" s="474"/>
      <c r="H2" s="474"/>
      <c r="I2" s="475"/>
      <c r="J2" s="132"/>
      <c r="K2" s="132"/>
      <c r="L2" s="133"/>
    </row>
    <row r="3" spans="1:17" x14ac:dyDescent="0.25">
      <c r="A3" s="476" t="s">
        <v>484</v>
      </c>
      <c r="B3" s="478"/>
      <c r="C3" s="478"/>
      <c r="D3" s="477"/>
      <c r="E3" s="132"/>
      <c r="F3" s="134"/>
      <c r="G3" s="134"/>
      <c r="H3" s="132" t="s">
        <v>485</v>
      </c>
      <c r="I3" s="132"/>
      <c r="J3" s="134"/>
      <c r="K3" s="132"/>
      <c r="L3" s="132"/>
    </row>
    <row r="4" spans="1:17" ht="15" customHeight="1" x14ac:dyDescent="0.25">
      <c r="A4" s="468" t="s">
        <v>486</v>
      </c>
      <c r="B4" s="468" t="s">
        <v>487</v>
      </c>
      <c r="C4" s="468" t="s">
        <v>488</v>
      </c>
      <c r="D4" s="468" t="s">
        <v>489</v>
      </c>
      <c r="E4" s="480" t="s">
        <v>490</v>
      </c>
      <c r="F4" s="481"/>
      <c r="G4" s="481"/>
      <c r="H4" s="481"/>
      <c r="I4" s="481"/>
      <c r="J4" s="481"/>
      <c r="K4" s="481"/>
      <c r="L4" s="482"/>
    </row>
    <row r="5" spans="1:17" ht="15" customHeight="1" x14ac:dyDescent="0.25">
      <c r="A5" s="479"/>
      <c r="B5" s="479"/>
      <c r="C5" s="479"/>
      <c r="D5" s="479"/>
      <c r="E5" s="468" t="s">
        <v>491</v>
      </c>
      <c r="F5" s="465" t="s">
        <v>492</v>
      </c>
      <c r="G5" s="466"/>
      <c r="H5" s="466"/>
      <c r="I5" s="466"/>
      <c r="J5" s="467"/>
      <c r="K5" s="468" t="s">
        <v>493</v>
      </c>
      <c r="L5" s="468" t="s">
        <v>494</v>
      </c>
    </row>
    <row r="6" spans="1:17" ht="60.75" customHeight="1" x14ac:dyDescent="0.25">
      <c r="A6" s="469"/>
      <c r="B6" s="469"/>
      <c r="C6" s="469"/>
      <c r="D6" s="469"/>
      <c r="E6" s="469"/>
      <c r="F6" s="135" t="s">
        <v>495</v>
      </c>
      <c r="G6" s="135" t="s">
        <v>496</v>
      </c>
      <c r="H6" s="135" t="s">
        <v>497</v>
      </c>
      <c r="I6" s="135" t="s">
        <v>498</v>
      </c>
      <c r="J6" s="135" t="s">
        <v>499</v>
      </c>
      <c r="K6" s="469"/>
      <c r="L6" s="469"/>
      <c r="N6" s="7"/>
    </row>
    <row r="7" spans="1:17" x14ac:dyDescent="0.25">
      <c r="A7" s="135" t="s">
        <v>500</v>
      </c>
      <c r="B7" s="135" t="s">
        <v>501</v>
      </c>
      <c r="C7" s="135" t="s">
        <v>502</v>
      </c>
      <c r="D7" s="135" t="s">
        <v>503</v>
      </c>
      <c r="E7" s="135" t="s">
        <v>504</v>
      </c>
      <c r="F7" s="135" t="s">
        <v>505</v>
      </c>
      <c r="G7" s="135" t="s">
        <v>506</v>
      </c>
      <c r="H7" s="135" t="s">
        <v>507</v>
      </c>
      <c r="I7" s="135" t="s">
        <v>508</v>
      </c>
      <c r="J7" s="135" t="s">
        <v>509</v>
      </c>
      <c r="K7" s="135" t="s">
        <v>510</v>
      </c>
      <c r="L7" s="136" t="s">
        <v>511</v>
      </c>
      <c r="N7" s="137"/>
    </row>
    <row r="8" spans="1:17" x14ac:dyDescent="0.25">
      <c r="A8" s="138" t="s">
        <v>512</v>
      </c>
      <c r="B8" s="138" t="s">
        <v>69</v>
      </c>
      <c r="C8" s="138" t="s">
        <v>38</v>
      </c>
      <c r="D8" s="139">
        <v>33</v>
      </c>
      <c r="E8" s="139">
        <v>0</v>
      </c>
      <c r="F8" s="139">
        <v>0</v>
      </c>
      <c r="G8" s="139">
        <v>33</v>
      </c>
      <c r="H8" s="139">
        <v>0</v>
      </c>
      <c r="I8" s="139">
        <v>0</v>
      </c>
      <c r="J8" s="139">
        <v>33</v>
      </c>
      <c r="K8" s="139">
        <v>0</v>
      </c>
      <c r="L8" s="139">
        <v>33</v>
      </c>
      <c r="N8" s="140"/>
    </row>
    <row r="9" spans="1:17" s="109" customFormat="1" x14ac:dyDescent="0.25">
      <c r="A9" s="141" t="s">
        <v>513</v>
      </c>
      <c r="B9" s="141" t="s">
        <v>69</v>
      </c>
      <c r="C9" s="141" t="s">
        <v>18</v>
      </c>
      <c r="D9" s="142">
        <v>33</v>
      </c>
      <c r="E9" s="142">
        <v>1</v>
      </c>
      <c r="F9" s="142">
        <v>0</v>
      </c>
      <c r="G9" s="142">
        <v>18</v>
      </c>
      <c r="H9" s="142">
        <v>14</v>
      </c>
      <c r="I9" s="142">
        <v>0</v>
      </c>
      <c r="J9" s="139">
        <v>32</v>
      </c>
      <c r="K9" s="142">
        <v>0</v>
      </c>
      <c r="L9" s="139">
        <v>33</v>
      </c>
      <c r="N9" s="18"/>
      <c r="O9"/>
      <c r="Q9"/>
    </row>
    <row r="10" spans="1:17" x14ac:dyDescent="0.25">
      <c r="A10" s="138" t="s">
        <v>514</v>
      </c>
      <c r="B10" s="138" t="s">
        <v>69</v>
      </c>
      <c r="C10" s="141" t="s">
        <v>36</v>
      </c>
      <c r="D10" s="143">
        <v>22</v>
      </c>
      <c r="E10" s="143">
        <v>0</v>
      </c>
      <c r="F10" s="143">
        <v>0</v>
      </c>
      <c r="G10" s="143">
        <v>22</v>
      </c>
      <c r="H10" s="143">
        <v>0</v>
      </c>
      <c r="I10" s="143">
        <v>0</v>
      </c>
      <c r="J10" s="142">
        <v>22</v>
      </c>
      <c r="K10" s="143">
        <v>0</v>
      </c>
      <c r="L10" s="142">
        <v>22</v>
      </c>
      <c r="N10" s="144"/>
    </row>
    <row r="11" spans="1:17" x14ac:dyDescent="0.25">
      <c r="A11" s="138" t="s">
        <v>515</v>
      </c>
      <c r="B11" s="138" t="s">
        <v>69</v>
      </c>
      <c r="C11" s="138" t="s">
        <v>48</v>
      </c>
      <c r="D11" s="145">
        <v>150</v>
      </c>
      <c r="E11" s="145">
        <v>66</v>
      </c>
      <c r="F11" s="145">
        <v>0</v>
      </c>
      <c r="G11" s="145">
        <v>0</v>
      </c>
      <c r="H11" s="145">
        <v>0</v>
      </c>
      <c r="I11" s="145">
        <v>0</v>
      </c>
      <c r="J11" s="139">
        <v>0</v>
      </c>
      <c r="K11" s="145">
        <v>0</v>
      </c>
      <c r="L11" s="139">
        <v>66</v>
      </c>
      <c r="N11" s="144"/>
    </row>
    <row r="12" spans="1:17" x14ac:dyDescent="0.25">
      <c r="A12" s="138" t="s">
        <v>516</v>
      </c>
      <c r="B12" s="138" t="s">
        <v>69</v>
      </c>
      <c r="C12" s="138" t="s">
        <v>386</v>
      </c>
      <c r="D12" s="139">
        <v>135</v>
      </c>
      <c r="E12" s="139">
        <v>70</v>
      </c>
      <c r="F12" s="139">
        <v>3</v>
      </c>
      <c r="G12" s="139">
        <v>18</v>
      </c>
      <c r="H12" s="139">
        <v>44</v>
      </c>
      <c r="I12" s="139">
        <v>0</v>
      </c>
      <c r="J12" s="139">
        <v>65</v>
      </c>
      <c r="K12" s="139">
        <v>0</v>
      </c>
      <c r="L12" s="139">
        <v>135</v>
      </c>
    </row>
    <row r="13" spans="1:17" x14ac:dyDescent="0.25">
      <c r="A13" s="138" t="s">
        <v>517</v>
      </c>
      <c r="B13" s="138" t="s">
        <v>69</v>
      </c>
      <c r="C13" s="138" t="s">
        <v>26</v>
      </c>
      <c r="D13" s="145">
        <v>604</v>
      </c>
      <c r="E13" s="145">
        <v>3</v>
      </c>
      <c r="F13" s="145">
        <v>0</v>
      </c>
      <c r="G13" s="145">
        <v>601</v>
      </c>
      <c r="H13" s="145">
        <v>0</v>
      </c>
      <c r="I13" s="145">
        <v>0</v>
      </c>
      <c r="J13" s="139">
        <v>601</v>
      </c>
      <c r="K13" s="145">
        <v>0</v>
      </c>
      <c r="L13" s="139">
        <v>604</v>
      </c>
    </row>
    <row r="14" spans="1:17" x14ac:dyDescent="0.25">
      <c r="A14" s="138" t="s">
        <v>518</v>
      </c>
      <c r="B14" s="138" t="s">
        <v>69</v>
      </c>
      <c r="C14" s="138" t="s">
        <v>30</v>
      </c>
      <c r="D14" s="145">
        <v>56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39">
        <v>0</v>
      </c>
      <c r="K14" s="145">
        <v>0</v>
      </c>
      <c r="L14" s="139">
        <v>0</v>
      </c>
    </row>
    <row r="15" spans="1:17" x14ac:dyDescent="0.25">
      <c r="A15" s="138"/>
      <c r="B15" s="138"/>
      <c r="C15" s="146" t="s">
        <v>519</v>
      </c>
      <c r="D15" s="146">
        <f t="shared" ref="D15" si="0">SUM(D8:D14)</f>
        <v>1033</v>
      </c>
      <c r="E15" s="146">
        <v>140</v>
      </c>
      <c r="F15" s="146">
        <v>3</v>
      </c>
      <c r="G15" s="146">
        <v>692</v>
      </c>
      <c r="H15" s="146">
        <v>58</v>
      </c>
      <c r="I15" s="146">
        <v>0</v>
      </c>
      <c r="J15" s="146">
        <v>753</v>
      </c>
      <c r="K15" s="146">
        <v>0</v>
      </c>
      <c r="L15" s="146">
        <v>893</v>
      </c>
    </row>
    <row r="16" spans="1:17" x14ac:dyDescent="0.25">
      <c r="A16" s="138" t="s">
        <v>520</v>
      </c>
      <c r="B16" s="138" t="s">
        <v>68</v>
      </c>
      <c r="C16" s="141" t="s">
        <v>36</v>
      </c>
      <c r="D16" s="143">
        <v>94</v>
      </c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</row>
    <row r="17" spans="1:12" x14ac:dyDescent="0.25">
      <c r="A17" s="138" t="s">
        <v>521</v>
      </c>
      <c r="B17" s="138" t="s">
        <v>68</v>
      </c>
      <c r="C17" s="138" t="s">
        <v>26</v>
      </c>
      <c r="D17" s="145">
        <v>449</v>
      </c>
      <c r="E17" s="138">
        <v>104</v>
      </c>
      <c r="F17" s="138">
        <v>0</v>
      </c>
      <c r="G17" s="138">
        <v>23</v>
      </c>
      <c r="H17" s="138">
        <v>322</v>
      </c>
      <c r="I17" s="138"/>
      <c r="J17" s="138">
        <v>345</v>
      </c>
      <c r="K17" s="138"/>
      <c r="L17" s="138">
        <v>449</v>
      </c>
    </row>
    <row r="18" spans="1:12" x14ac:dyDescent="0.25">
      <c r="A18" s="138" t="s">
        <v>522</v>
      </c>
      <c r="B18" s="138" t="s">
        <v>68</v>
      </c>
      <c r="C18" s="138" t="s">
        <v>28</v>
      </c>
      <c r="D18" s="145">
        <v>15</v>
      </c>
      <c r="E18" s="138">
        <v>1</v>
      </c>
      <c r="F18" s="138">
        <v>14</v>
      </c>
      <c r="G18" s="138">
        <v>0</v>
      </c>
      <c r="H18" s="138">
        <v>0</v>
      </c>
      <c r="I18" s="138">
        <v>0</v>
      </c>
      <c r="J18" s="138">
        <v>14</v>
      </c>
      <c r="K18" s="138">
        <v>0</v>
      </c>
      <c r="L18" s="138">
        <v>15</v>
      </c>
    </row>
    <row r="19" spans="1:12" x14ac:dyDescent="0.25">
      <c r="A19" s="138"/>
      <c r="B19" s="138"/>
      <c r="C19" s="146" t="s">
        <v>523</v>
      </c>
      <c r="D19" s="147">
        <f t="shared" ref="D19" si="1">SUM(D16:D18)</f>
        <v>558</v>
      </c>
      <c r="E19" s="147">
        <v>105</v>
      </c>
      <c r="F19" s="147">
        <v>14</v>
      </c>
      <c r="G19" s="147">
        <v>23</v>
      </c>
      <c r="H19" s="147">
        <v>322</v>
      </c>
      <c r="I19" s="147">
        <v>0</v>
      </c>
      <c r="J19" s="147">
        <v>359</v>
      </c>
      <c r="K19" s="147">
        <v>0</v>
      </c>
      <c r="L19" s="147">
        <v>464</v>
      </c>
    </row>
    <row r="20" spans="1:12" x14ac:dyDescent="0.25">
      <c r="A20" s="138" t="s">
        <v>524</v>
      </c>
      <c r="B20" s="138" t="s">
        <v>71</v>
      </c>
      <c r="C20" s="147" t="s">
        <v>48</v>
      </c>
      <c r="D20" s="138">
        <v>112</v>
      </c>
      <c r="E20" s="138">
        <v>39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39</v>
      </c>
    </row>
    <row r="21" spans="1:12" x14ac:dyDescent="0.25">
      <c r="A21" s="138" t="s">
        <v>525</v>
      </c>
      <c r="B21" s="138" t="s">
        <v>71</v>
      </c>
      <c r="C21" s="147" t="s">
        <v>26</v>
      </c>
      <c r="D21" s="138">
        <v>619</v>
      </c>
      <c r="E21" s="138">
        <v>103</v>
      </c>
      <c r="F21" s="138">
        <v>5</v>
      </c>
      <c r="G21" s="138">
        <v>0</v>
      </c>
      <c r="H21" s="138">
        <v>385</v>
      </c>
      <c r="I21" s="138"/>
      <c r="J21" s="138">
        <v>390</v>
      </c>
      <c r="K21" s="138"/>
      <c r="L21" s="138">
        <v>493</v>
      </c>
    </row>
    <row r="22" spans="1:12" x14ac:dyDescent="0.25">
      <c r="A22" s="138"/>
      <c r="B22" s="138"/>
      <c r="C22" s="146" t="s">
        <v>526</v>
      </c>
      <c r="D22" s="147">
        <f t="shared" ref="D22" si="2">SUM(D20:D21)</f>
        <v>731</v>
      </c>
      <c r="E22" s="147">
        <v>142</v>
      </c>
      <c r="F22" s="147">
        <v>5</v>
      </c>
      <c r="G22" s="147">
        <v>0</v>
      </c>
      <c r="H22" s="147">
        <v>385</v>
      </c>
      <c r="I22" s="147">
        <v>0</v>
      </c>
      <c r="J22" s="147">
        <v>390</v>
      </c>
      <c r="K22" s="147">
        <v>0</v>
      </c>
      <c r="L22" s="147">
        <v>532</v>
      </c>
    </row>
    <row r="23" spans="1:12" x14ac:dyDescent="0.25">
      <c r="A23" s="138" t="s">
        <v>527</v>
      </c>
      <c r="B23" s="138" t="s">
        <v>63</v>
      </c>
      <c r="C23" s="138" t="s">
        <v>18</v>
      </c>
      <c r="D23" s="148">
        <v>68</v>
      </c>
      <c r="E23" s="148">
        <v>1</v>
      </c>
      <c r="F23" s="148">
        <v>2</v>
      </c>
      <c r="G23" s="148">
        <v>65</v>
      </c>
      <c r="H23" s="148">
        <v>0</v>
      </c>
      <c r="I23" s="148">
        <v>0</v>
      </c>
      <c r="J23" s="148">
        <v>67</v>
      </c>
      <c r="K23" s="148">
        <v>0</v>
      </c>
      <c r="L23" s="148">
        <v>68</v>
      </c>
    </row>
    <row r="24" spans="1:12" s="109" customFormat="1" x14ac:dyDescent="0.25">
      <c r="A24" s="141" t="s">
        <v>528</v>
      </c>
      <c r="B24" s="141" t="s">
        <v>63</v>
      </c>
      <c r="C24" s="141" t="s">
        <v>34</v>
      </c>
      <c r="D24" s="141">
        <v>74</v>
      </c>
      <c r="E24" s="141">
        <v>0</v>
      </c>
      <c r="F24" s="141">
        <v>2</v>
      </c>
      <c r="G24" s="141">
        <v>45</v>
      </c>
      <c r="H24" s="141">
        <v>0</v>
      </c>
      <c r="I24" s="141">
        <v>27</v>
      </c>
      <c r="J24" s="148">
        <v>74</v>
      </c>
      <c r="K24" s="141">
        <v>0</v>
      </c>
      <c r="L24" s="148">
        <v>74</v>
      </c>
    </row>
    <row r="25" spans="1:12" x14ac:dyDescent="0.25">
      <c r="A25" s="138" t="s">
        <v>529</v>
      </c>
      <c r="B25" s="138" t="s">
        <v>63</v>
      </c>
      <c r="C25" s="138" t="s">
        <v>386</v>
      </c>
      <c r="D25" s="148">
        <v>460</v>
      </c>
      <c r="E25" s="148">
        <v>80</v>
      </c>
      <c r="F25" s="148">
        <v>6</v>
      </c>
      <c r="G25" s="148">
        <v>159</v>
      </c>
      <c r="H25" s="148">
        <v>215</v>
      </c>
      <c r="I25" s="148"/>
      <c r="J25" s="148">
        <v>380</v>
      </c>
      <c r="K25" s="148">
        <v>0</v>
      </c>
      <c r="L25" s="148">
        <v>460</v>
      </c>
    </row>
    <row r="26" spans="1:12" x14ac:dyDescent="0.25">
      <c r="A26" s="138" t="s">
        <v>530</v>
      </c>
      <c r="B26" s="138" t="s">
        <v>63</v>
      </c>
      <c r="C26" s="138" t="s">
        <v>26</v>
      </c>
      <c r="D26" s="138">
        <v>68</v>
      </c>
      <c r="E26" s="138">
        <v>3</v>
      </c>
      <c r="F26" s="138"/>
      <c r="G26" s="138">
        <v>65</v>
      </c>
      <c r="H26" s="138"/>
      <c r="I26" s="138"/>
      <c r="J26" s="148">
        <v>65</v>
      </c>
      <c r="K26" s="138">
        <v>0</v>
      </c>
      <c r="L26" s="148">
        <v>68</v>
      </c>
    </row>
    <row r="27" spans="1:12" x14ac:dyDescent="0.25">
      <c r="A27" s="138" t="s">
        <v>531</v>
      </c>
      <c r="B27" s="138" t="s">
        <v>63</v>
      </c>
      <c r="C27" s="138" t="s">
        <v>28</v>
      </c>
      <c r="D27" s="138">
        <v>73</v>
      </c>
      <c r="E27" s="138">
        <v>34</v>
      </c>
      <c r="F27" s="138">
        <v>0</v>
      </c>
      <c r="G27" s="138">
        <v>39</v>
      </c>
      <c r="H27" s="138">
        <v>0</v>
      </c>
      <c r="I27" s="138">
        <v>0</v>
      </c>
      <c r="J27" s="148">
        <v>39</v>
      </c>
      <c r="K27" s="138">
        <v>0</v>
      </c>
      <c r="L27" s="148">
        <v>73</v>
      </c>
    </row>
    <row r="28" spans="1:12" x14ac:dyDescent="0.25">
      <c r="A28" s="138" t="s">
        <v>532</v>
      </c>
      <c r="B28" s="138" t="s">
        <v>63</v>
      </c>
      <c r="C28" s="138" t="s">
        <v>29</v>
      </c>
      <c r="D28" s="138">
        <v>53</v>
      </c>
      <c r="E28" s="138">
        <v>0</v>
      </c>
      <c r="F28" s="138">
        <v>0</v>
      </c>
      <c r="G28" s="138">
        <v>0</v>
      </c>
      <c r="H28" s="138">
        <v>0</v>
      </c>
      <c r="I28" s="138"/>
      <c r="J28" s="148">
        <v>0</v>
      </c>
      <c r="K28" s="138">
        <v>0</v>
      </c>
      <c r="L28" s="148">
        <v>0</v>
      </c>
    </row>
    <row r="29" spans="1:12" x14ac:dyDescent="0.25">
      <c r="A29" s="138"/>
      <c r="B29" s="138"/>
      <c r="C29" s="146" t="s">
        <v>533</v>
      </c>
      <c r="D29" s="147">
        <f t="shared" ref="D29" si="3">SUM(D23:D28)</f>
        <v>796</v>
      </c>
      <c r="E29" s="147">
        <v>118</v>
      </c>
      <c r="F29" s="147">
        <v>10</v>
      </c>
      <c r="G29" s="147">
        <v>373</v>
      </c>
      <c r="H29" s="147">
        <v>215</v>
      </c>
      <c r="I29" s="147">
        <v>27</v>
      </c>
      <c r="J29" s="147">
        <v>625</v>
      </c>
      <c r="K29" s="147">
        <v>0</v>
      </c>
      <c r="L29" s="147">
        <v>743</v>
      </c>
    </row>
    <row r="30" spans="1:12" x14ac:dyDescent="0.25">
      <c r="A30" s="138" t="s">
        <v>534</v>
      </c>
      <c r="B30" s="138" t="s">
        <v>65</v>
      </c>
      <c r="C30" s="147" t="s">
        <v>12</v>
      </c>
      <c r="D30" s="139">
        <v>11</v>
      </c>
      <c r="E30" s="139">
        <v>1</v>
      </c>
      <c r="F30" s="139">
        <v>1</v>
      </c>
      <c r="G30" s="139">
        <v>4</v>
      </c>
      <c r="H30" s="139">
        <v>5</v>
      </c>
      <c r="I30" s="139">
        <v>0</v>
      </c>
      <c r="J30" s="139">
        <v>10</v>
      </c>
      <c r="K30" s="139">
        <v>0</v>
      </c>
      <c r="L30" s="139">
        <v>11</v>
      </c>
    </row>
    <row r="31" spans="1:12" x14ac:dyDescent="0.25">
      <c r="A31" s="138" t="s">
        <v>535</v>
      </c>
      <c r="B31" s="138" t="s">
        <v>65</v>
      </c>
      <c r="C31" s="147" t="s">
        <v>38</v>
      </c>
      <c r="D31" s="139">
        <v>9</v>
      </c>
      <c r="E31" s="139">
        <v>0</v>
      </c>
      <c r="F31" s="139">
        <v>0</v>
      </c>
      <c r="G31" s="139">
        <v>9</v>
      </c>
      <c r="H31" s="139">
        <v>0</v>
      </c>
      <c r="I31" s="139">
        <v>0</v>
      </c>
      <c r="J31" s="139">
        <v>9</v>
      </c>
      <c r="K31" s="139">
        <v>0</v>
      </c>
      <c r="L31" s="139">
        <v>9</v>
      </c>
    </row>
    <row r="32" spans="1:12" x14ac:dyDescent="0.25">
      <c r="A32" s="138" t="s">
        <v>536</v>
      </c>
      <c r="B32" s="138" t="s">
        <v>65</v>
      </c>
      <c r="C32" s="147" t="s">
        <v>17</v>
      </c>
      <c r="D32" s="145">
        <v>4</v>
      </c>
      <c r="E32" s="145">
        <v>4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4</v>
      </c>
    </row>
    <row r="33" spans="1:12" s="109" customFormat="1" x14ac:dyDescent="0.25">
      <c r="A33" s="141" t="s">
        <v>537</v>
      </c>
      <c r="B33" s="141" t="s">
        <v>65</v>
      </c>
      <c r="C33" s="149" t="s">
        <v>34</v>
      </c>
      <c r="D33" s="143">
        <v>17</v>
      </c>
      <c r="E33" s="150">
        <v>1</v>
      </c>
      <c r="F33" s="150">
        <v>1</v>
      </c>
      <c r="G33" s="150">
        <v>13</v>
      </c>
      <c r="H33" s="150">
        <v>0</v>
      </c>
      <c r="I33" s="150">
        <v>2</v>
      </c>
      <c r="J33" s="150">
        <v>16</v>
      </c>
      <c r="K33" s="150">
        <v>0</v>
      </c>
      <c r="L33" s="150">
        <v>17</v>
      </c>
    </row>
    <row r="34" spans="1:12" x14ac:dyDescent="0.25">
      <c r="A34" s="138" t="s">
        <v>538</v>
      </c>
      <c r="B34" s="138" t="s">
        <v>65</v>
      </c>
      <c r="C34" s="147" t="s">
        <v>386</v>
      </c>
      <c r="D34" s="139">
        <v>38</v>
      </c>
      <c r="E34" s="139">
        <v>6</v>
      </c>
      <c r="F34" s="139">
        <v>0</v>
      </c>
      <c r="G34" s="139">
        <v>12</v>
      </c>
      <c r="H34" s="139">
        <v>20</v>
      </c>
      <c r="I34" s="139"/>
      <c r="J34" s="139">
        <v>32</v>
      </c>
      <c r="K34" s="139"/>
      <c r="L34" s="139">
        <v>38</v>
      </c>
    </row>
    <row r="35" spans="1:12" x14ac:dyDescent="0.25">
      <c r="A35" s="138" t="s">
        <v>539</v>
      </c>
      <c r="B35" s="138" t="s">
        <v>65</v>
      </c>
      <c r="C35" s="147" t="s">
        <v>24</v>
      </c>
      <c r="D35" s="145">
        <v>51</v>
      </c>
      <c r="E35" s="145">
        <v>39</v>
      </c>
      <c r="F35" s="145">
        <v>2</v>
      </c>
      <c r="G35" s="145">
        <v>10</v>
      </c>
      <c r="H35" s="145">
        <v>0</v>
      </c>
      <c r="I35" s="145">
        <v>0</v>
      </c>
      <c r="J35" s="145">
        <v>12</v>
      </c>
      <c r="K35" s="145">
        <v>0</v>
      </c>
      <c r="L35" s="145">
        <v>51</v>
      </c>
    </row>
    <row r="36" spans="1:12" x14ac:dyDescent="0.25">
      <c r="A36" s="138" t="s">
        <v>540</v>
      </c>
      <c r="B36" s="138" t="s">
        <v>65</v>
      </c>
      <c r="C36" s="147" t="s">
        <v>26</v>
      </c>
      <c r="D36" s="138">
        <v>49</v>
      </c>
      <c r="E36" s="138">
        <v>0</v>
      </c>
      <c r="F36" s="138">
        <v>0</v>
      </c>
      <c r="G36" s="138">
        <v>49</v>
      </c>
      <c r="H36" s="138">
        <v>0</v>
      </c>
      <c r="I36" s="138">
        <v>0</v>
      </c>
      <c r="J36" s="138">
        <v>49</v>
      </c>
      <c r="K36" s="138">
        <v>0</v>
      </c>
      <c r="L36" s="138">
        <v>49</v>
      </c>
    </row>
    <row r="37" spans="1:12" x14ac:dyDescent="0.25">
      <c r="A37" s="138" t="s">
        <v>541</v>
      </c>
      <c r="B37" s="138" t="s">
        <v>65</v>
      </c>
      <c r="C37" s="147" t="s">
        <v>28</v>
      </c>
      <c r="D37" s="138">
        <v>13</v>
      </c>
      <c r="E37" s="138">
        <v>13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13</v>
      </c>
    </row>
    <row r="38" spans="1:12" x14ac:dyDescent="0.25">
      <c r="A38" s="138"/>
      <c r="B38" s="138"/>
      <c r="C38" s="146" t="s">
        <v>542</v>
      </c>
      <c r="D38" s="147">
        <f t="shared" ref="D38" si="4">SUM(D30:D37)</f>
        <v>192</v>
      </c>
      <c r="E38" s="147">
        <v>64</v>
      </c>
      <c r="F38" s="147">
        <v>4</v>
      </c>
      <c r="G38" s="147">
        <v>97</v>
      </c>
      <c r="H38" s="147">
        <v>25</v>
      </c>
      <c r="I38" s="147">
        <v>2</v>
      </c>
      <c r="J38" s="147">
        <v>128</v>
      </c>
      <c r="K38" s="147">
        <v>0</v>
      </c>
      <c r="L38" s="147">
        <v>192</v>
      </c>
    </row>
    <row r="39" spans="1:12" x14ac:dyDescent="0.25">
      <c r="A39" s="138" t="s">
        <v>543</v>
      </c>
      <c r="B39" s="151" t="s">
        <v>66</v>
      </c>
      <c r="C39" s="152" t="s">
        <v>38</v>
      </c>
      <c r="D39" s="153">
        <v>9</v>
      </c>
      <c r="E39" s="153">
        <v>0</v>
      </c>
      <c r="F39" s="153">
        <v>0</v>
      </c>
      <c r="G39" s="153">
        <v>9</v>
      </c>
      <c r="H39" s="153">
        <v>0</v>
      </c>
      <c r="I39" s="153">
        <v>0</v>
      </c>
      <c r="J39" s="153">
        <v>9</v>
      </c>
      <c r="K39" s="153">
        <v>0</v>
      </c>
      <c r="L39" s="153">
        <v>9</v>
      </c>
    </row>
    <row r="40" spans="1:12" x14ac:dyDescent="0.25">
      <c r="A40" s="138" t="s">
        <v>544</v>
      </c>
      <c r="B40" s="151" t="s">
        <v>66</v>
      </c>
      <c r="C40" s="152" t="s">
        <v>14</v>
      </c>
      <c r="D40" s="145">
        <v>8</v>
      </c>
      <c r="E40" s="145">
        <v>8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5">
        <v>0</v>
      </c>
      <c r="L40" s="145">
        <v>8</v>
      </c>
    </row>
    <row r="41" spans="1:12" x14ac:dyDescent="0.25">
      <c r="A41" s="138" t="s">
        <v>545</v>
      </c>
      <c r="B41" s="151" t="s">
        <v>66</v>
      </c>
      <c r="C41" s="152" t="s">
        <v>17</v>
      </c>
      <c r="D41" s="138">
        <v>23</v>
      </c>
      <c r="E41" s="138">
        <v>9</v>
      </c>
      <c r="F41" s="138">
        <v>0</v>
      </c>
      <c r="G41" s="138">
        <v>0</v>
      </c>
      <c r="H41" s="138">
        <v>14</v>
      </c>
      <c r="I41" s="138">
        <v>0</v>
      </c>
      <c r="J41" s="138">
        <v>14</v>
      </c>
      <c r="K41" s="138">
        <v>0</v>
      </c>
      <c r="L41" s="138">
        <v>23</v>
      </c>
    </row>
    <row r="42" spans="1:12" s="109" customFormat="1" x14ac:dyDescent="0.25">
      <c r="A42" s="141" t="s">
        <v>546</v>
      </c>
      <c r="B42" s="154" t="s">
        <v>66</v>
      </c>
      <c r="C42" s="155" t="s">
        <v>34</v>
      </c>
      <c r="D42" s="141">
        <v>18</v>
      </c>
      <c r="E42" s="141">
        <v>1</v>
      </c>
      <c r="F42" s="141">
        <v>1</v>
      </c>
      <c r="G42" s="141">
        <v>16</v>
      </c>
      <c r="H42" s="141">
        <v>0</v>
      </c>
      <c r="I42" s="141">
        <v>0</v>
      </c>
      <c r="J42" s="138">
        <v>17</v>
      </c>
      <c r="K42" s="141">
        <v>0</v>
      </c>
      <c r="L42" s="141">
        <v>18</v>
      </c>
    </row>
    <row r="43" spans="1:12" x14ac:dyDescent="0.25">
      <c r="A43" s="138" t="s">
        <v>547</v>
      </c>
      <c r="B43" s="151" t="s">
        <v>66</v>
      </c>
      <c r="C43" s="152" t="s">
        <v>36</v>
      </c>
      <c r="D43" s="141">
        <v>12</v>
      </c>
      <c r="E43" s="141">
        <v>12</v>
      </c>
      <c r="F43" s="141">
        <v>0</v>
      </c>
      <c r="G43" s="141">
        <v>0</v>
      </c>
      <c r="H43" s="141">
        <v>0</v>
      </c>
      <c r="I43" s="141">
        <v>0</v>
      </c>
      <c r="J43" s="141">
        <v>0</v>
      </c>
      <c r="K43" s="141">
        <v>0</v>
      </c>
      <c r="L43" s="141">
        <v>12</v>
      </c>
    </row>
    <row r="44" spans="1:12" x14ac:dyDescent="0.25">
      <c r="A44" s="138" t="s">
        <v>548</v>
      </c>
      <c r="B44" s="151" t="s">
        <v>66</v>
      </c>
      <c r="C44" s="152" t="s">
        <v>22</v>
      </c>
      <c r="D44" s="138">
        <v>10</v>
      </c>
      <c r="E44" s="138">
        <v>0</v>
      </c>
      <c r="F44" s="138">
        <v>0</v>
      </c>
      <c r="G44" s="138">
        <v>0</v>
      </c>
      <c r="H44" s="138">
        <v>10</v>
      </c>
      <c r="I44" s="138">
        <v>0</v>
      </c>
      <c r="J44" s="138">
        <v>10</v>
      </c>
      <c r="K44" s="138">
        <v>0</v>
      </c>
      <c r="L44" s="138">
        <v>10</v>
      </c>
    </row>
    <row r="45" spans="1:12" x14ac:dyDescent="0.25">
      <c r="A45" s="138" t="s">
        <v>549</v>
      </c>
      <c r="B45" s="151" t="s">
        <v>66</v>
      </c>
      <c r="C45" s="152" t="s">
        <v>48</v>
      </c>
      <c r="D45" s="138">
        <v>22</v>
      </c>
      <c r="E45" s="138">
        <v>0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</row>
    <row r="46" spans="1:12" x14ac:dyDescent="0.25">
      <c r="A46" s="138" t="s">
        <v>550</v>
      </c>
      <c r="B46" s="151" t="s">
        <v>66</v>
      </c>
      <c r="C46" s="152" t="s">
        <v>386</v>
      </c>
      <c r="D46" s="156">
        <v>95</v>
      </c>
      <c r="E46" s="156">
        <v>21</v>
      </c>
      <c r="F46" s="156">
        <v>1</v>
      </c>
      <c r="G46" s="156">
        <v>28</v>
      </c>
      <c r="H46" s="156">
        <v>45</v>
      </c>
      <c r="I46" s="156">
        <v>0</v>
      </c>
      <c r="J46" s="138">
        <v>74</v>
      </c>
      <c r="K46" s="156">
        <v>0</v>
      </c>
      <c r="L46" s="156">
        <v>95</v>
      </c>
    </row>
    <row r="47" spans="1:12" x14ac:dyDescent="0.25">
      <c r="A47" s="138" t="s">
        <v>551</v>
      </c>
      <c r="B47" s="151" t="s">
        <v>66</v>
      </c>
      <c r="C47" s="152" t="s">
        <v>24</v>
      </c>
      <c r="D47" s="138">
        <v>3</v>
      </c>
      <c r="E47" s="138">
        <v>1</v>
      </c>
      <c r="F47" s="138">
        <v>0</v>
      </c>
      <c r="G47" s="138">
        <v>2</v>
      </c>
      <c r="H47" s="138">
        <v>0</v>
      </c>
      <c r="I47" s="138">
        <v>0</v>
      </c>
      <c r="J47" s="138">
        <v>2</v>
      </c>
      <c r="K47" s="138">
        <v>0</v>
      </c>
      <c r="L47" s="138">
        <v>3</v>
      </c>
    </row>
    <row r="48" spans="1:12" x14ac:dyDescent="0.25">
      <c r="A48" s="138" t="s">
        <v>552</v>
      </c>
      <c r="B48" s="151" t="s">
        <v>66</v>
      </c>
      <c r="C48" s="152" t="s">
        <v>26</v>
      </c>
      <c r="D48" s="138">
        <v>88</v>
      </c>
      <c r="E48" s="138">
        <v>12</v>
      </c>
      <c r="F48" s="138">
        <v>0</v>
      </c>
      <c r="G48" s="138">
        <v>0</v>
      </c>
      <c r="H48" s="138">
        <v>76</v>
      </c>
      <c r="I48" s="138">
        <v>0</v>
      </c>
      <c r="J48" s="138">
        <v>76</v>
      </c>
      <c r="K48" s="138">
        <v>0</v>
      </c>
      <c r="L48" s="138">
        <v>88</v>
      </c>
    </row>
    <row r="49" spans="1:12" x14ac:dyDescent="0.25">
      <c r="A49" s="138" t="s">
        <v>553</v>
      </c>
      <c r="B49" s="151" t="s">
        <v>66</v>
      </c>
      <c r="C49" s="152" t="s">
        <v>28</v>
      </c>
      <c r="D49" s="138">
        <v>9</v>
      </c>
      <c r="E49" s="138">
        <v>5</v>
      </c>
      <c r="F49" s="138">
        <v>0</v>
      </c>
      <c r="G49" s="138">
        <v>4</v>
      </c>
      <c r="H49" s="138">
        <v>0</v>
      </c>
      <c r="I49" s="138">
        <v>0</v>
      </c>
      <c r="J49" s="138">
        <v>4</v>
      </c>
      <c r="K49" s="138">
        <v>0</v>
      </c>
      <c r="L49" s="138">
        <v>9</v>
      </c>
    </row>
    <row r="50" spans="1:12" x14ac:dyDescent="0.25">
      <c r="A50" s="138" t="s">
        <v>554</v>
      </c>
      <c r="B50" s="151" t="s">
        <v>66</v>
      </c>
      <c r="C50" s="152" t="s">
        <v>29</v>
      </c>
      <c r="D50" s="138">
        <v>9</v>
      </c>
      <c r="E50" s="138">
        <v>4</v>
      </c>
      <c r="F50" s="138">
        <v>0</v>
      </c>
      <c r="G50" s="138">
        <v>5</v>
      </c>
      <c r="H50" s="138">
        <v>0</v>
      </c>
      <c r="I50" s="138">
        <v>0</v>
      </c>
      <c r="J50" s="138">
        <v>5</v>
      </c>
      <c r="K50" s="138">
        <v>0</v>
      </c>
      <c r="L50" s="138">
        <v>9</v>
      </c>
    </row>
    <row r="51" spans="1:12" x14ac:dyDescent="0.25">
      <c r="A51" s="138"/>
      <c r="B51" s="138"/>
      <c r="C51" s="146" t="s">
        <v>555</v>
      </c>
      <c r="D51" s="147">
        <f t="shared" ref="D51" si="5">SUM(D39:D50)</f>
        <v>306</v>
      </c>
      <c r="E51" s="147">
        <v>73</v>
      </c>
      <c r="F51" s="147">
        <v>2</v>
      </c>
      <c r="G51" s="147">
        <v>64</v>
      </c>
      <c r="H51" s="147">
        <v>145</v>
      </c>
      <c r="I51" s="147">
        <v>0</v>
      </c>
      <c r="J51" s="147">
        <v>211</v>
      </c>
      <c r="K51" s="147">
        <v>0</v>
      </c>
      <c r="L51" s="147">
        <v>284</v>
      </c>
    </row>
    <row r="52" spans="1:12" x14ac:dyDescent="0.25">
      <c r="A52" s="138" t="s">
        <v>556</v>
      </c>
      <c r="B52" s="138" t="s">
        <v>62</v>
      </c>
      <c r="C52" s="147" t="s">
        <v>14</v>
      </c>
      <c r="D52" s="138">
        <v>19</v>
      </c>
      <c r="E52" s="138">
        <v>6</v>
      </c>
      <c r="F52" s="138">
        <v>0</v>
      </c>
      <c r="G52" s="138">
        <v>13</v>
      </c>
      <c r="H52" s="138">
        <v>0</v>
      </c>
      <c r="I52" s="138">
        <v>0</v>
      </c>
      <c r="J52" s="138">
        <v>13</v>
      </c>
      <c r="K52" s="138">
        <v>0</v>
      </c>
      <c r="L52" s="138">
        <v>19</v>
      </c>
    </row>
    <row r="53" spans="1:12" x14ac:dyDescent="0.25">
      <c r="A53" s="138" t="s">
        <v>557</v>
      </c>
      <c r="B53" s="138" t="s">
        <v>62</v>
      </c>
      <c r="C53" s="147" t="s">
        <v>18</v>
      </c>
      <c r="D53" s="148">
        <v>16</v>
      </c>
      <c r="E53" s="148">
        <v>14</v>
      </c>
      <c r="F53" s="148"/>
      <c r="G53" s="148">
        <v>2</v>
      </c>
      <c r="H53" s="148"/>
      <c r="I53" s="148"/>
      <c r="J53" s="138">
        <v>2</v>
      </c>
      <c r="K53" s="148"/>
      <c r="L53" s="148">
        <v>16</v>
      </c>
    </row>
    <row r="54" spans="1:12" s="109" customFormat="1" x14ac:dyDescent="0.25">
      <c r="A54" s="141" t="s">
        <v>558</v>
      </c>
      <c r="B54" s="141" t="s">
        <v>62</v>
      </c>
      <c r="C54" s="149" t="s">
        <v>34</v>
      </c>
      <c r="D54" s="141">
        <v>21</v>
      </c>
      <c r="E54" s="141">
        <v>0</v>
      </c>
      <c r="F54" s="141">
        <v>0</v>
      </c>
      <c r="G54" s="141">
        <v>0</v>
      </c>
      <c r="H54" s="141">
        <v>21</v>
      </c>
      <c r="I54" s="141">
        <v>0</v>
      </c>
      <c r="J54" s="138">
        <v>21</v>
      </c>
      <c r="K54" s="141">
        <v>0</v>
      </c>
      <c r="L54" s="141">
        <v>21</v>
      </c>
    </row>
    <row r="55" spans="1:12" x14ac:dyDescent="0.25">
      <c r="A55" s="138" t="s">
        <v>559</v>
      </c>
      <c r="B55" s="138" t="s">
        <v>62</v>
      </c>
      <c r="C55" s="147" t="s">
        <v>48</v>
      </c>
      <c r="D55" s="138">
        <v>48</v>
      </c>
      <c r="E55" s="138">
        <v>40</v>
      </c>
      <c r="F55" s="138">
        <v>0</v>
      </c>
      <c r="G55" s="138">
        <v>0</v>
      </c>
      <c r="H55" s="138">
        <v>0</v>
      </c>
      <c r="I55" s="138">
        <v>0</v>
      </c>
      <c r="J55" s="138">
        <v>0</v>
      </c>
      <c r="K55" s="138">
        <v>0</v>
      </c>
      <c r="L55" s="138">
        <v>40</v>
      </c>
    </row>
    <row r="56" spans="1:12" x14ac:dyDescent="0.25">
      <c r="A56" s="138" t="s">
        <v>560</v>
      </c>
      <c r="B56" s="138" t="s">
        <v>62</v>
      </c>
      <c r="C56" s="147" t="s">
        <v>386</v>
      </c>
      <c r="D56" s="138">
        <v>389</v>
      </c>
      <c r="E56" s="138">
        <v>80</v>
      </c>
      <c r="F56" s="138">
        <v>3</v>
      </c>
      <c r="G56" s="138">
        <v>125</v>
      </c>
      <c r="H56" s="138">
        <v>181</v>
      </c>
      <c r="I56" s="138"/>
      <c r="J56" s="138">
        <v>309</v>
      </c>
      <c r="K56" s="138"/>
      <c r="L56" s="138">
        <v>389</v>
      </c>
    </row>
    <row r="57" spans="1:12" x14ac:dyDescent="0.25">
      <c r="A57" s="138" t="s">
        <v>561</v>
      </c>
      <c r="B57" s="138" t="s">
        <v>62</v>
      </c>
      <c r="C57" s="147" t="s">
        <v>24</v>
      </c>
      <c r="D57" s="138">
        <v>28</v>
      </c>
      <c r="E57" s="138">
        <v>10</v>
      </c>
      <c r="F57" s="138">
        <v>1</v>
      </c>
      <c r="G57" s="138">
        <v>17</v>
      </c>
      <c r="H57" s="138">
        <v>0</v>
      </c>
      <c r="I57" s="138">
        <v>0</v>
      </c>
      <c r="J57" s="138">
        <v>18</v>
      </c>
      <c r="K57" s="138">
        <v>0</v>
      </c>
      <c r="L57" s="138">
        <v>28</v>
      </c>
    </row>
    <row r="58" spans="1:12" x14ac:dyDescent="0.25">
      <c r="A58" s="138" t="s">
        <v>562</v>
      </c>
      <c r="B58" s="138" t="s">
        <v>62</v>
      </c>
      <c r="C58" s="147" t="s">
        <v>26</v>
      </c>
      <c r="D58" s="138">
        <v>222</v>
      </c>
      <c r="E58" s="138">
        <v>158</v>
      </c>
      <c r="F58" s="138">
        <v>0</v>
      </c>
      <c r="G58" s="138">
        <v>64</v>
      </c>
      <c r="H58" s="138">
        <v>0</v>
      </c>
      <c r="I58" s="138">
        <v>0</v>
      </c>
      <c r="J58" s="138">
        <v>64</v>
      </c>
      <c r="K58" s="138">
        <v>0</v>
      </c>
      <c r="L58" s="138">
        <v>222</v>
      </c>
    </row>
    <row r="59" spans="1:12" x14ac:dyDescent="0.25">
      <c r="A59" s="138" t="s">
        <v>563</v>
      </c>
      <c r="B59" s="138" t="s">
        <v>62</v>
      </c>
      <c r="C59" s="147" t="s">
        <v>27</v>
      </c>
      <c r="D59" s="157">
        <v>6</v>
      </c>
      <c r="E59" s="158">
        <v>5</v>
      </c>
      <c r="F59" s="158">
        <v>0</v>
      </c>
      <c r="G59" s="158">
        <v>0</v>
      </c>
      <c r="H59" s="158">
        <v>0</v>
      </c>
      <c r="I59" s="158">
        <v>1</v>
      </c>
      <c r="J59" s="138">
        <v>1</v>
      </c>
      <c r="K59" s="158">
        <v>0</v>
      </c>
      <c r="L59" s="159">
        <v>6</v>
      </c>
    </row>
    <row r="60" spans="1:12" x14ac:dyDescent="0.25">
      <c r="A60" s="138" t="s">
        <v>564</v>
      </c>
      <c r="B60" s="138" t="s">
        <v>62</v>
      </c>
      <c r="C60" s="147" t="s">
        <v>28</v>
      </c>
      <c r="D60" s="138">
        <v>12</v>
      </c>
      <c r="E60" s="138">
        <v>12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12</v>
      </c>
    </row>
    <row r="61" spans="1:12" x14ac:dyDescent="0.25">
      <c r="A61" s="138" t="s">
        <v>565</v>
      </c>
      <c r="B61" s="138" t="s">
        <v>62</v>
      </c>
      <c r="C61" s="147" t="s">
        <v>29</v>
      </c>
      <c r="D61" s="138">
        <v>149</v>
      </c>
      <c r="E61" s="138">
        <v>10</v>
      </c>
      <c r="F61" s="138">
        <v>2</v>
      </c>
      <c r="G61" s="138">
        <v>137</v>
      </c>
      <c r="H61" s="138">
        <v>0</v>
      </c>
      <c r="I61" s="138">
        <v>0</v>
      </c>
      <c r="J61" s="138">
        <v>139</v>
      </c>
      <c r="K61" s="138">
        <v>0</v>
      </c>
      <c r="L61" s="138">
        <v>149</v>
      </c>
    </row>
    <row r="62" spans="1:12" x14ac:dyDescent="0.25">
      <c r="A62" s="138" t="s">
        <v>566</v>
      </c>
      <c r="B62" s="138" t="s">
        <v>62</v>
      </c>
      <c r="C62" s="147" t="s">
        <v>30</v>
      </c>
      <c r="D62" s="138">
        <v>8</v>
      </c>
      <c r="E62" s="138">
        <v>8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8</v>
      </c>
    </row>
    <row r="63" spans="1:12" x14ac:dyDescent="0.25">
      <c r="A63" s="138" t="s">
        <v>567</v>
      </c>
      <c r="B63" s="138" t="s">
        <v>62</v>
      </c>
      <c r="C63" s="147" t="s">
        <v>568</v>
      </c>
      <c r="D63" s="138">
        <v>5</v>
      </c>
      <c r="E63" s="138">
        <v>4</v>
      </c>
      <c r="F63" s="138">
        <v>0</v>
      </c>
      <c r="G63" s="138">
        <v>0</v>
      </c>
      <c r="H63" s="138">
        <v>1</v>
      </c>
      <c r="I63" s="138">
        <v>0</v>
      </c>
      <c r="J63" s="138">
        <v>1</v>
      </c>
      <c r="K63" s="138">
        <v>0</v>
      </c>
      <c r="L63" s="138">
        <v>5</v>
      </c>
    </row>
    <row r="64" spans="1:12" x14ac:dyDescent="0.25">
      <c r="A64" s="138"/>
      <c r="B64" s="138"/>
      <c r="C64" s="146" t="s">
        <v>569</v>
      </c>
      <c r="D64" s="147">
        <f t="shared" ref="D64" si="6">SUM(D52:D63)</f>
        <v>923</v>
      </c>
      <c r="E64" s="147">
        <v>347</v>
      </c>
      <c r="F64" s="147">
        <v>6</v>
      </c>
      <c r="G64" s="147">
        <v>358</v>
      </c>
      <c r="H64" s="147">
        <v>203</v>
      </c>
      <c r="I64" s="147">
        <v>1</v>
      </c>
      <c r="J64" s="147">
        <v>568</v>
      </c>
      <c r="K64" s="147">
        <v>0</v>
      </c>
      <c r="L64" s="147">
        <v>915</v>
      </c>
    </row>
    <row r="65" spans="1:12" x14ac:dyDescent="0.25">
      <c r="A65" s="138" t="s">
        <v>570</v>
      </c>
      <c r="B65" s="138" t="s">
        <v>72</v>
      </c>
      <c r="C65" s="138" t="s">
        <v>17</v>
      </c>
      <c r="D65" s="138">
        <v>21</v>
      </c>
      <c r="E65" s="138">
        <v>2</v>
      </c>
      <c r="F65" s="138">
        <v>7</v>
      </c>
      <c r="G65" s="138">
        <v>12</v>
      </c>
      <c r="H65" s="138">
        <v>0</v>
      </c>
      <c r="I65" s="138">
        <v>0</v>
      </c>
      <c r="J65" s="138">
        <v>19</v>
      </c>
      <c r="K65" s="138">
        <v>0</v>
      </c>
      <c r="L65" s="138">
        <v>21</v>
      </c>
    </row>
    <row r="66" spans="1:12" x14ac:dyDescent="0.25">
      <c r="A66" s="138" t="s">
        <v>571</v>
      </c>
      <c r="B66" s="138" t="s">
        <v>72</v>
      </c>
      <c r="C66" s="138" t="s">
        <v>18</v>
      </c>
      <c r="D66" s="148">
        <v>11</v>
      </c>
      <c r="E66" s="148">
        <v>11</v>
      </c>
      <c r="F66" s="148">
        <v>0</v>
      </c>
      <c r="G66" s="148">
        <v>0</v>
      </c>
      <c r="H66" s="148">
        <v>0</v>
      </c>
      <c r="I66" s="148">
        <v>0</v>
      </c>
      <c r="J66" s="138">
        <v>0</v>
      </c>
      <c r="K66" s="148"/>
      <c r="L66" s="138">
        <v>11</v>
      </c>
    </row>
    <row r="67" spans="1:12" x14ac:dyDescent="0.25">
      <c r="A67" s="138" t="s">
        <v>572</v>
      </c>
      <c r="B67" s="138" t="s">
        <v>72</v>
      </c>
      <c r="C67" s="138" t="s">
        <v>573</v>
      </c>
      <c r="D67" s="138">
        <v>11</v>
      </c>
      <c r="E67" s="138">
        <v>7</v>
      </c>
      <c r="F67" s="138">
        <v>0</v>
      </c>
      <c r="G67" s="138">
        <v>0</v>
      </c>
      <c r="H67" s="138">
        <v>0</v>
      </c>
      <c r="I67" s="138">
        <v>0</v>
      </c>
      <c r="J67" s="138">
        <v>0</v>
      </c>
      <c r="K67" s="138">
        <v>0</v>
      </c>
      <c r="L67" s="138">
        <v>7</v>
      </c>
    </row>
    <row r="68" spans="1:12" s="109" customFormat="1" x14ac:dyDescent="0.25">
      <c r="A68" s="141" t="s">
        <v>574</v>
      </c>
      <c r="B68" s="141" t="s">
        <v>72</v>
      </c>
      <c r="C68" s="141" t="s">
        <v>34</v>
      </c>
      <c r="D68" s="141">
        <v>74</v>
      </c>
      <c r="E68" s="141">
        <v>1</v>
      </c>
      <c r="F68" s="141">
        <v>2</v>
      </c>
      <c r="G68" s="141">
        <v>57</v>
      </c>
      <c r="H68" s="141">
        <v>0</v>
      </c>
      <c r="I68" s="141">
        <v>14</v>
      </c>
      <c r="J68" s="138">
        <v>73</v>
      </c>
      <c r="K68" s="141">
        <v>0</v>
      </c>
      <c r="L68" s="138">
        <v>74</v>
      </c>
    </row>
    <row r="69" spans="1:12" x14ac:dyDescent="0.25">
      <c r="A69" s="138" t="s">
        <v>575</v>
      </c>
      <c r="B69" s="138" t="s">
        <v>72</v>
      </c>
      <c r="C69" s="141" t="s">
        <v>36</v>
      </c>
      <c r="D69" s="141">
        <v>22</v>
      </c>
      <c r="E69" s="141">
        <v>0</v>
      </c>
      <c r="F69" s="141">
        <v>0</v>
      </c>
      <c r="G69" s="141">
        <v>22</v>
      </c>
      <c r="H69" s="141">
        <v>0</v>
      </c>
      <c r="I69" s="141">
        <v>0</v>
      </c>
      <c r="J69" s="141">
        <v>22</v>
      </c>
      <c r="K69" s="141">
        <v>0</v>
      </c>
      <c r="L69" s="141">
        <v>22</v>
      </c>
    </row>
    <row r="70" spans="1:12" x14ac:dyDescent="0.25">
      <c r="A70" s="138" t="s">
        <v>576</v>
      </c>
      <c r="B70" s="138" t="s">
        <v>72</v>
      </c>
      <c r="C70" s="138" t="s">
        <v>577</v>
      </c>
      <c r="D70" s="138">
        <v>10</v>
      </c>
      <c r="E70" s="138">
        <v>0</v>
      </c>
      <c r="F70" s="138">
        <v>0</v>
      </c>
      <c r="G70" s="138">
        <v>10</v>
      </c>
      <c r="H70" s="138">
        <v>0</v>
      </c>
      <c r="I70" s="138">
        <v>0</v>
      </c>
      <c r="J70" s="138">
        <v>10</v>
      </c>
      <c r="K70" s="138">
        <v>0</v>
      </c>
      <c r="L70" s="138">
        <v>10</v>
      </c>
    </row>
    <row r="71" spans="1:12" x14ac:dyDescent="0.25">
      <c r="A71" s="138" t="s">
        <v>578</v>
      </c>
      <c r="B71" s="138" t="s">
        <v>72</v>
      </c>
      <c r="C71" s="138" t="s">
        <v>48</v>
      </c>
      <c r="D71" s="138">
        <v>47</v>
      </c>
      <c r="E71" s="138">
        <v>11</v>
      </c>
      <c r="F71" s="138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v>0</v>
      </c>
      <c r="L71" s="138">
        <v>11</v>
      </c>
    </row>
    <row r="72" spans="1:12" x14ac:dyDescent="0.25">
      <c r="A72" s="138" t="s">
        <v>579</v>
      </c>
      <c r="B72" s="138" t="s">
        <v>72</v>
      </c>
      <c r="C72" s="138" t="s">
        <v>386</v>
      </c>
      <c r="D72" s="148">
        <v>87</v>
      </c>
      <c r="E72" s="148">
        <v>28</v>
      </c>
      <c r="F72" s="148">
        <v>1</v>
      </c>
      <c r="G72" s="148">
        <v>16</v>
      </c>
      <c r="H72" s="148">
        <v>42</v>
      </c>
      <c r="I72" s="148"/>
      <c r="J72" s="138">
        <v>59</v>
      </c>
      <c r="K72" s="148"/>
      <c r="L72" s="138">
        <v>87</v>
      </c>
    </row>
    <row r="73" spans="1:12" x14ac:dyDescent="0.25">
      <c r="A73" s="138" t="s">
        <v>580</v>
      </c>
      <c r="B73" s="138" t="s">
        <v>72</v>
      </c>
      <c r="C73" s="138" t="s">
        <v>26</v>
      </c>
      <c r="D73" s="138">
        <v>206</v>
      </c>
      <c r="E73" s="138">
        <v>40</v>
      </c>
      <c r="F73" s="138">
        <v>0</v>
      </c>
      <c r="G73" s="138">
        <v>0</v>
      </c>
      <c r="H73" s="138">
        <v>166</v>
      </c>
      <c r="I73" s="138">
        <v>0</v>
      </c>
      <c r="J73" s="138">
        <v>166</v>
      </c>
      <c r="K73" s="138">
        <v>0</v>
      </c>
      <c r="L73" s="138">
        <v>206</v>
      </c>
    </row>
    <row r="74" spans="1:12" x14ac:dyDescent="0.25">
      <c r="A74" s="138" t="s">
        <v>581</v>
      </c>
      <c r="B74" s="138" t="s">
        <v>72</v>
      </c>
      <c r="C74" s="138" t="s">
        <v>27</v>
      </c>
      <c r="D74" s="138">
        <v>16</v>
      </c>
      <c r="E74" s="158">
        <v>1</v>
      </c>
      <c r="F74" s="158">
        <v>0</v>
      </c>
      <c r="G74" s="158">
        <v>0</v>
      </c>
      <c r="H74" s="158">
        <v>0</v>
      </c>
      <c r="I74" s="158">
        <v>15</v>
      </c>
      <c r="J74" s="138">
        <v>15</v>
      </c>
      <c r="K74" s="158">
        <v>0</v>
      </c>
      <c r="L74" s="138">
        <v>16</v>
      </c>
    </row>
    <row r="75" spans="1:12" x14ac:dyDescent="0.25">
      <c r="A75" s="138" t="s">
        <v>582</v>
      </c>
      <c r="B75" s="138" t="s">
        <v>72</v>
      </c>
      <c r="C75" s="138" t="s">
        <v>28</v>
      </c>
      <c r="D75" s="138">
        <v>74</v>
      </c>
      <c r="E75" s="138">
        <v>44</v>
      </c>
      <c r="F75" s="138">
        <v>0</v>
      </c>
      <c r="G75" s="138">
        <v>30</v>
      </c>
      <c r="H75" s="138">
        <v>0</v>
      </c>
      <c r="I75" s="138">
        <v>0</v>
      </c>
      <c r="J75" s="138">
        <v>30</v>
      </c>
      <c r="K75" s="138">
        <v>0</v>
      </c>
      <c r="L75" s="138">
        <v>74</v>
      </c>
    </row>
    <row r="76" spans="1:12" x14ac:dyDescent="0.25">
      <c r="A76" s="138"/>
      <c r="B76" s="138"/>
      <c r="C76" s="146" t="s">
        <v>583</v>
      </c>
      <c r="D76" s="147">
        <f t="shared" ref="D76" si="7">SUM(D65:D75)</f>
        <v>579</v>
      </c>
      <c r="E76" s="147">
        <v>145</v>
      </c>
      <c r="F76" s="147">
        <v>10</v>
      </c>
      <c r="G76" s="147">
        <v>147</v>
      </c>
      <c r="H76" s="147">
        <v>208</v>
      </c>
      <c r="I76" s="147">
        <v>29</v>
      </c>
      <c r="J76" s="147">
        <v>394</v>
      </c>
      <c r="K76" s="147">
        <v>0</v>
      </c>
      <c r="L76" s="147">
        <v>539</v>
      </c>
    </row>
    <row r="77" spans="1:12" x14ac:dyDescent="0.25">
      <c r="A77" s="138" t="s">
        <v>584</v>
      </c>
      <c r="B77" s="138" t="s">
        <v>70</v>
      </c>
      <c r="C77" s="151" t="s">
        <v>48</v>
      </c>
      <c r="D77" s="138">
        <v>48</v>
      </c>
      <c r="E77" s="138">
        <v>17</v>
      </c>
      <c r="F77" s="138">
        <v>0</v>
      </c>
      <c r="G77" s="138">
        <v>0</v>
      </c>
      <c r="H77" s="138">
        <v>0</v>
      </c>
      <c r="I77" s="138">
        <v>0</v>
      </c>
      <c r="J77" s="138">
        <v>0</v>
      </c>
      <c r="K77" s="138">
        <v>0</v>
      </c>
      <c r="L77" s="138">
        <v>17</v>
      </c>
    </row>
    <row r="78" spans="1:12" x14ac:dyDescent="0.25">
      <c r="A78" s="138" t="s">
        <v>585</v>
      </c>
      <c r="B78" s="138" t="s">
        <v>70</v>
      </c>
      <c r="C78" s="151" t="s">
        <v>386</v>
      </c>
      <c r="D78" s="156">
        <v>34</v>
      </c>
      <c r="E78" s="156">
        <v>5</v>
      </c>
      <c r="F78" s="156">
        <v>0</v>
      </c>
      <c r="G78" s="156">
        <v>7</v>
      </c>
      <c r="H78" s="156">
        <v>22</v>
      </c>
      <c r="I78" s="156">
        <v>0</v>
      </c>
      <c r="J78" s="138">
        <v>29</v>
      </c>
      <c r="K78" s="156">
        <v>0</v>
      </c>
      <c r="L78" s="138">
        <v>34</v>
      </c>
    </row>
    <row r="79" spans="1:12" x14ac:dyDescent="0.25">
      <c r="A79" s="138" t="s">
        <v>586</v>
      </c>
      <c r="B79" s="138" t="s">
        <v>70</v>
      </c>
      <c r="C79" s="151" t="s">
        <v>26</v>
      </c>
      <c r="D79" s="138">
        <v>462</v>
      </c>
      <c r="E79" s="138">
        <v>35</v>
      </c>
      <c r="F79" s="138">
        <v>0</v>
      </c>
      <c r="G79" s="138">
        <v>401</v>
      </c>
      <c r="H79" s="138">
        <v>0</v>
      </c>
      <c r="I79" s="138">
        <v>0</v>
      </c>
      <c r="J79" s="138">
        <v>401</v>
      </c>
      <c r="K79" s="138">
        <v>0</v>
      </c>
      <c r="L79" s="138">
        <v>436</v>
      </c>
    </row>
    <row r="80" spans="1:12" x14ac:dyDescent="0.25">
      <c r="A80" s="138"/>
      <c r="B80" s="138"/>
      <c r="C80" s="146" t="s">
        <v>587</v>
      </c>
      <c r="D80" s="147">
        <f t="shared" ref="D80" si="8">SUM(D77:D79)</f>
        <v>544</v>
      </c>
      <c r="E80" s="147">
        <v>57</v>
      </c>
      <c r="F80" s="147">
        <v>0</v>
      </c>
      <c r="G80" s="147">
        <v>408</v>
      </c>
      <c r="H80" s="147">
        <v>22</v>
      </c>
      <c r="I80" s="147">
        <v>0</v>
      </c>
      <c r="J80" s="147">
        <v>430</v>
      </c>
      <c r="K80" s="147">
        <v>0</v>
      </c>
      <c r="L80" s="147">
        <v>487</v>
      </c>
    </row>
    <row r="81" spans="1:12" x14ac:dyDescent="0.25">
      <c r="A81" s="138" t="s">
        <v>588</v>
      </c>
      <c r="B81" s="138" t="s">
        <v>64</v>
      </c>
      <c r="C81" s="151" t="s">
        <v>386</v>
      </c>
      <c r="D81" s="156">
        <v>117</v>
      </c>
      <c r="E81" s="156">
        <v>37</v>
      </c>
      <c r="F81" s="156">
        <v>1</v>
      </c>
      <c r="G81" s="156">
        <v>14</v>
      </c>
      <c r="H81" s="156">
        <v>36</v>
      </c>
      <c r="I81" s="156">
        <v>0</v>
      </c>
      <c r="J81" s="156">
        <v>51</v>
      </c>
      <c r="K81" s="156">
        <v>0</v>
      </c>
      <c r="L81" s="156">
        <v>88</v>
      </c>
    </row>
    <row r="82" spans="1:12" x14ac:dyDescent="0.25">
      <c r="A82" s="138" t="s">
        <v>589</v>
      </c>
      <c r="B82" s="138" t="s">
        <v>64</v>
      </c>
      <c r="C82" s="151" t="s">
        <v>26</v>
      </c>
      <c r="D82" s="138">
        <v>178</v>
      </c>
      <c r="E82" s="138">
        <v>26</v>
      </c>
      <c r="F82" s="138">
        <v>0</v>
      </c>
      <c r="G82" s="138">
        <v>152</v>
      </c>
      <c r="H82" s="138">
        <v>0</v>
      </c>
      <c r="I82" s="138">
        <v>0</v>
      </c>
      <c r="J82" s="138">
        <v>152</v>
      </c>
      <c r="K82" s="138">
        <v>0</v>
      </c>
      <c r="L82" s="138">
        <v>178</v>
      </c>
    </row>
    <row r="83" spans="1:12" x14ac:dyDescent="0.25">
      <c r="A83" s="147"/>
      <c r="B83" s="147"/>
      <c r="C83" s="146" t="s">
        <v>590</v>
      </c>
      <c r="D83" s="147">
        <f t="shared" ref="D83" si="9">SUM(D81:D82)</f>
        <v>295</v>
      </c>
      <c r="E83" s="147">
        <v>63</v>
      </c>
      <c r="F83" s="147">
        <v>1</v>
      </c>
      <c r="G83" s="147">
        <v>166</v>
      </c>
      <c r="H83" s="147">
        <v>36</v>
      </c>
      <c r="I83" s="147">
        <v>0</v>
      </c>
      <c r="J83" s="147">
        <v>203</v>
      </c>
      <c r="K83" s="147">
        <v>0</v>
      </c>
      <c r="L83" s="147">
        <v>266</v>
      </c>
    </row>
    <row r="84" spans="1:12" x14ac:dyDescent="0.25">
      <c r="A84" s="138" t="s">
        <v>591</v>
      </c>
      <c r="B84" s="138" t="s">
        <v>67</v>
      </c>
      <c r="C84" s="151" t="s">
        <v>48</v>
      </c>
      <c r="D84" s="138">
        <v>18</v>
      </c>
      <c r="E84" s="138">
        <v>18</v>
      </c>
      <c r="F84" s="138">
        <v>0</v>
      </c>
      <c r="G84" s="138">
        <v>0</v>
      </c>
      <c r="H84" s="138">
        <v>0</v>
      </c>
      <c r="I84" s="138">
        <v>0</v>
      </c>
      <c r="J84" s="138">
        <v>0</v>
      </c>
      <c r="K84" s="138">
        <v>0</v>
      </c>
      <c r="L84" s="138">
        <v>18</v>
      </c>
    </row>
    <row r="85" spans="1:12" x14ac:dyDescent="0.25">
      <c r="A85" s="138" t="s">
        <v>592</v>
      </c>
      <c r="B85" s="138" t="s">
        <v>67</v>
      </c>
      <c r="C85" s="151" t="s">
        <v>386</v>
      </c>
      <c r="D85" s="148">
        <v>16</v>
      </c>
      <c r="E85" s="148">
        <v>2</v>
      </c>
      <c r="F85" s="148">
        <v>0</v>
      </c>
      <c r="G85" s="148">
        <v>0</v>
      </c>
      <c r="H85" s="148">
        <v>0</v>
      </c>
      <c r="I85" s="148">
        <v>0</v>
      </c>
      <c r="J85" s="138">
        <v>0</v>
      </c>
      <c r="K85" s="148">
        <v>0</v>
      </c>
      <c r="L85" s="138">
        <v>2</v>
      </c>
    </row>
    <row r="86" spans="1:12" x14ac:dyDescent="0.25">
      <c r="A86" s="138" t="s">
        <v>593</v>
      </c>
      <c r="B86" s="138" t="s">
        <v>67</v>
      </c>
      <c r="C86" s="151" t="s">
        <v>26</v>
      </c>
      <c r="D86" s="138">
        <v>333</v>
      </c>
      <c r="E86" s="138">
        <v>39</v>
      </c>
      <c r="F86" s="138">
        <v>0</v>
      </c>
      <c r="G86" s="138">
        <v>0</v>
      </c>
      <c r="H86" s="138">
        <v>294</v>
      </c>
      <c r="I86" s="138">
        <v>0</v>
      </c>
      <c r="J86" s="138">
        <v>294</v>
      </c>
      <c r="K86" s="138">
        <v>0</v>
      </c>
      <c r="L86" s="138">
        <v>333</v>
      </c>
    </row>
    <row r="87" spans="1:12" x14ac:dyDescent="0.25">
      <c r="A87" s="138" t="s">
        <v>594</v>
      </c>
      <c r="B87" s="138" t="s">
        <v>67</v>
      </c>
      <c r="C87" s="151" t="s">
        <v>28</v>
      </c>
      <c r="D87" s="138">
        <v>135</v>
      </c>
      <c r="E87" s="138">
        <v>34</v>
      </c>
      <c r="F87" s="138">
        <v>0</v>
      </c>
      <c r="G87" s="138">
        <v>101</v>
      </c>
      <c r="H87" s="138">
        <v>0</v>
      </c>
      <c r="I87" s="138">
        <v>0</v>
      </c>
      <c r="J87" s="138">
        <v>101</v>
      </c>
      <c r="K87" s="138">
        <v>0</v>
      </c>
      <c r="L87" s="138">
        <v>135</v>
      </c>
    </row>
    <row r="88" spans="1:12" x14ac:dyDescent="0.25">
      <c r="A88" s="147"/>
      <c r="B88" s="147"/>
      <c r="C88" s="146" t="s">
        <v>595</v>
      </c>
      <c r="D88" s="147">
        <f t="shared" ref="D88" si="10">SUM(D84:D87)</f>
        <v>502</v>
      </c>
      <c r="E88" s="147">
        <v>93</v>
      </c>
      <c r="F88" s="147">
        <v>0</v>
      </c>
      <c r="G88" s="147">
        <v>101</v>
      </c>
      <c r="H88" s="147">
        <v>294</v>
      </c>
      <c r="I88" s="147">
        <v>0</v>
      </c>
      <c r="J88" s="147">
        <v>395</v>
      </c>
      <c r="K88" s="147">
        <v>0</v>
      </c>
      <c r="L88" s="147">
        <v>488</v>
      </c>
    </row>
    <row r="89" spans="1:12" x14ac:dyDescent="0.25">
      <c r="A89" s="470" t="s">
        <v>596</v>
      </c>
      <c r="B89" s="471"/>
      <c r="C89" s="472"/>
      <c r="D89" s="147">
        <f t="shared" ref="D89:L89" si="11">D15+D19+D22+D29+D38+D51+D64+D76+D80+D83+D88</f>
        <v>6459</v>
      </c>
      <c r="E89" s="147">
        <f t="shared" si="11"/>
        <v>1347</v>
      </c>
      <c r="F89" s="147">
        <f t="shared" si="11"/>
        <v>55</v>
      </c>
      <c r="G89" s="147">
        <f t="shared" si="11"/>
        <v>2429</v>
      </c>
      <c r="H89" s="147">
        <f t="shared" si="11"/>
        <v>1913</v>
      </c>
      <c r="I89" s="147">
        <f t="shared" si="11"/>
        <v>59</v>
      </c>
      <c r="J89" s="147">
        <f t="shared" si="11"/>
        <v>4456</v>
      </c>
      <c r="K89" s="147">
        <f t="shared" si="11"/>
        <v>0</v>
      </c>
      <c r="L89" s="147">
        <f t="shared" si="11"/>
        <v>5803</v>
      </c>
    </row>
  </sheetData>
  <mergeCells count="14">
    <mergeCell ref="F5:J5"/>
    <mergeCell ref="K5:K6"/>
    <mergeCell ref="L5:L6"/>
    <mergeCell ref="A89:C89"/>
    <mergeCell ref="A1:J1"/>
    <mergeCell ref="K1:L1"/>
    <mergeCell ref="C2:I2"/>
    <mergeCell ref="A3:D3"/>
    <mergeCell ref="A4:A6"/>
    <mergeCell ref="B4:B6"/>
    <mergeCell ref="C4:C6"/>
    <mergeCell ref="D4:D6"/>
    <mergeCell ref="E4:L4"/>
    <mergeCell ref="E5:E6"/>
  </mergeCells>
  <pageMargins left="0.7" right="0.7" top="0.75" bottom="0.75" header="0.3" footer="0.3"/>
  <pageSetup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workbookViewId="0">
      <selection activeCell="F19" sqref="F19"/>
    </sheetView>
  </sheetViews>
  <sheetFormatPr defaultColWidth="10" defaultRowHeight="15" x14ac:dyDescent="0.25"/>
  <cols>
    <col min="1" max="1" width="7.5703125" customWidth="1"/>
    <col min="2" max="2" width="8.140625" customWidth="1"/>
    <col min="9" max="9" width="10.85546875" customWidth="1"/>
  </cols>
  <sheetData>
    <row r="1" spans="1:11" ht="15.75" customHeight="1" x14ac:dyDescent="0.25">
      <c r="A1" s="412" t="s">
        <v>92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x14ac:dyDescent="0.25">
      <c r="A2" s="414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s="23" customFormat="1" ht="45" x14ac:dyDescent="0.25">
      <c r="A3" s="17" t="s">
        <v>93</v>
      </c>
      <c r="B3" s="17" t="s">
        <v>2</v>
      </c>
      <c r="C3" s="22" t="s">
        <v>94</v>
      </c>
      <c r="D3" s="22" t="s">
        <v>95</v>
      </c>
      <c r="E3" s="22" t="s">
        <v>96</v>
      </c>
      <c r="F3" s="22" t="s">
        <v>97</v>
      </c>
      <c r="G3" s="17" t="s">
        <v>98</v>
      </c>
      <c r="H3" s="17" t="s">
        <v>99</v>
      </c>
      <c r="I3" s="22" t="s">
        <v>100</v>
      </c>
      <c r="J3" s="17" t="s">
        <v>101</v>
      </c>
      <c r="K3" s="17" t="s">
        <v>102</v>
      </c>
    </row>
    <row r="4" spans="1:11" x14ac:dyDescent="0.25">
      <c r="A4" s="24">
        <v>1</v>
      </c>
      <c r="B4" s="24" t="s">
        <v>12</v>
      </c>
      <c r="C4" s="24">
        <v>10482.049999999999</v>
      </c>
      <c r="D4" s="24">
        <v>2845.46</v>
      </c>
      <c r="E4" s="24">
        <v>0</v>
      </c>
      <c r="F4" s="24">
        <v>2845.46</v>
      </c>
      <c r="G4" s="24">
        <v>27.15</v>
      </c>
      <c r="H4" s="24">
        <v>27.15</v>
      </c>
      <c r="I4" s="24">
        <v>0</v>
      </c>
      <c r="J4" s="24">
        <v>2845.46</v>
      </c>
      <c r="K4" s="24">
        <v>27.15</v>
      </c>
    </row>
    <row r="5" spans="1:11" x14ac:dyDescent="0.25">
      <c r="A5" s="24">
        <v>2</v>
      </c>
      <c r="B5" s="24" t="s">
        <v>13</v>
      </c>
      <c r="C5" s="24">
        <v>2735.77</v>
      </c>
      <c r="D5" s="24">
        <v>510</v>
      </c>
      <c r="E5" s="24">
        <v>0</v>
      </c>
      <c r="F5" s="24">
        <v>510</v>
      </c>
      <c r="G5" s="24">
        <v>18.64</v>
      </c>
      <c r="H5" s="24">
        <v>18.64</v>
      </c>
      <c r="I5" s="24">
        <v>0</v>
      </c>
      <c r="J5" s="24">
        <v>510</v>
      </c>
      <c r="K5" s="24">
        <v>18.64</v>
      </c>
    </row>
    <row r="6" spans="1:11" x14ac:dyDescent="0.25">
      <c r="A6" s="24">
        <v>3</v>
      </c>
      <c r="B6" s="24" t="s">
        <v>14</v>
      </c>
      <c r="C6" s="24">
        <v>60756.88</v>
      </c>
      <c r="D6" s="24">
        <v>12755.89</v>
      </c>
      <c r="E6" s="24">
        <v>0</v>
      </c>
      <c r="F6" s="24">
        <v>12755.89</v>
      </c>
      <c r="G6" s="24">
        <v>20.99</v>
      </c>
      <c r="H6" s="24">
        <v>20.99</v>
      </c>
      <c r="I6" s="24">
        <v>0</v>
      </c>
      <c r="J6" s="24">
        <v>12755.89</v>
      </c>
      <c r="K6" s="24">
        <v>20.99</v>
      </c>
    </row>
    <row r="7" spans="1:11" x14ac:dyDescent="0.25">
      <c r="A7" s="24">
        <v>4</v>
      </c>
      <c r="B7" s="24" t="s">
        <v>15</v>
      </c>
      <c r="C7" s="24">
        <v>23264</v>
      </c>
      <c r="D7" s="24">
        <v>6542</v>
      </c>
      <c r="E7" s="24">
        <v>0</v>
      </c>
      <c r="F7" s="24">
        <v>6542</v>
      </c>
      <c r="G7" s="24">
        <v>28.12</v>
      </c>
      <c r="H7" s="24">
        <v>28.12</v>
      </c>
      <c r="I7" s="24">
        <v>0</v>
      </c>
      <c r="J7" s="24">
        <v>6542</v>
      </c>
      <c r="K7" s="24">
        <v>28.12</v>
      </c>
    </row>
    <row r="8" spans="1:11" x14ac:dyDescent="0.25">
      <c r="A8" s="24">
        <v>5</v>
      </c>
      <c r="B8" s="24" t="s">
        <v>16</v>
      </c>
      <c r="C8" s="24">
        <v>1856.28</v>
      </c>
      <c r="D8" s="24">
        <v>227.08</v>
      </c>
      <c r="E8" s="24">
        <v>0</v>
      </c>
      <c r="F8" s="24">
        <v>227.08</v>
      </c>
      <c r="G8" s="24">
        <v>12.23</v>
      </c>
      <c r="H8" s="24">
        <v>12.23</v>
      </c>
      <c r="I8" s="24">
        <v>0</v>
      </c>
      <c r="J8" s="24">
        <v>227.08</v>
      </c>
      <c r="K8" s="24">
        <v>12.23</v>
      </c>
    </row>
    <row r="9" spans="1:11" x14ac:dyDescent="0.25">
      <c r="A9" s="24">
        <v>6</v>
      </c>
      <c r="B9" s="24" t="s">
        <v>17</v>
      </c>
      <c r="C9" s="24">
        <v>39673.14</v>
      </c>
      <c r="D9" s="24">
        <v>20702.509999999998</v>
      </c>
      <c r="E9" s="24">
        <v>0</v>
      </c>
      <c r="F9" s="24">
        <v>20702.509999999998</v>
      </c>
      <c r="G9" s="24">
        <v>52.18</v>
      </c>
      <c r="H9" s="24">
        <v>52.18</v>
      </c>
      <c r="I9" s="24">
        <v>0</v>
      </c>
      <c r="J9" s="24">
        <v>20702.509999999998</v>
      </c>
      <c r="K9" s="24">
        <v>52.18</v>
      </c>
    </row>
    <row r="10" spans="1:11" x14ac:dyDescent="0.25">
      <c r="A10" s="24">
        <v>7</v>
      </c>
      <c r="B10" s="24" t="s">
        <v>32</v>
      </c>
      <c r="C10" s="24">
        <v>8700</v>
      </c>
      <c r="D10" s="24">
        <v>1790</v>
      </c>
      <c r="E10" s="24">
        <v>0</v>
      </c>
      <c r="F10" s="24">
        <v>1790</v>
      </c>
      <c r="G10" s="24">
        <v>20.57</v>
      </c>
      <c r="H10" s="24">
        <v>20.57</v>
      </c>
      <c r="I10" s="24">
        <v>0</v>
      </c>
      <c r="J10" s="24">
        <v>1790</v>
      </c>
      <c r="K10" s="24">
        <v>20.57</v>
      </c>
    </row>
    <row r="11" spans="1:11" x14ac:dyDescent="0.25">
      <c r="A11" s="24">
        <v>8</v>
      </c>
      <c r="B11" s="24" t="s">
        <v>18</v>
      </c>
      <c r="C11" s="24">
        <v>21733.22</v>
      </c>
      <c r="D11" s="24">
        <v>6741.77</v>
      </c>
      <c r="E11" s="24">
        <v>0</v>
      </c>
      <c r="F11" s="24">
        <v>6741.77</v>
      </c>
      <c r="G11" s="24">
        <v>31.02</v>
      </c>
      <c r="H11" s="24">
        <v>31.02</v>
      </c>
      <c r="I11" s="24">
        <v>0</v>
      </c>
      <c r="J11" s="24">
        <v>6741.77</v>
      </c>
      <c r="K11" s="24">
        <v>31.02</v>
      </c>
    </row>
    <row r="12" spans="1:11" x14ac:dyDescent="0.25">
      <c r="A12" s="24">
        <v>9</v>
      </c>
      <c r="B12" s="24" t="s">
        <v>19</v>
      </c>
      <c r="C12" s="24">
        <v>1141</v>
      </c>
      <c r="D12" s="24">
        <v>193</v>
      </c>
      <c r="E12" s="24">
        <v>0</v>
      </c>
      <c r="F12" s="24">
        <v>193</v>
      </c>
      <c r="G12" s="24">
        <v>16.91</v>
      </c>
      <c r="H12" s="24">
        <v>16.91</v>
      </c>
      <c r="I12" s="24">
        <v>0</v>
      </c>
      <c r="J12" s="24">
        <v>193</v>
      </c>
      <c r="K12" s="24">
        <v>16.91</v>
      </c>
    </row>
    <row r="13" spans="1:11" x14ac:dyDescent="0.25">
      <c r="A13" s="24">
        <v>10</v>
      </c>
      <c r="B13" s="24" t="s">
        <v>20</v>
      </c>
      <c r="C13" s="24">
        <v>49182</v>
      </c>
      <c r="D13" s="24">
        <v>10793.24</v>
      </c>
      <c r="E13" s="24">
        <v>2000</v>
      </c>
      <c r="F13" s="24">
        <v>12793.24</v>
      </c>
      <c r="G13" s="24">
        <v>21.95</v>
      </c>
      <c r="H13" s="24">
        <v>26.01</v>
      </c>
      <c r="I13" s="24">
        <v>0</v>
      </c>
      <c r="J13" s="24">
        <v>12793.24</v>
      </c>
      <c r="K13" s="24">
        <v>26.01</v>
      </c>
    </row>
    <row r="14" spans="1:11" x14ac:dyDescent="0.25">
      <c r="A14" s="24">
        <v>11</v>
      </c>
      <c r="B14" s="24" t="s">
        <v>21</v>
      </c>
      <c r="C14" s="24">
        <v>15418.29</v>
      </c>
      <c r="D14" s="24">
        <v>9349.2099999999991</v>
      </c>
      <c r="E14" s="24">
        <v>0</v>
      </c>
      <c r="F14" s="24">
        <v>9349.2099999999991</v>
      </c>
      <c r="G14" s="24">
        <v>60.64</v>
      </c>
      <c r="H14" s="24">
        <v>60.64</v>
      </c>
      <c r="I14" s="24">
        <v>0</v>
      </c>
      <c r="J14" s="24">
        <v>9349.2099999999991</v>
      </c>
      <c r="K14" s="24">
        <v>60.64</v>
      </c>
    </row>
    <row r="15" spans="1:11" x14ac:dyDescent="0.25">
      <c r="A15" s="24">
        <v>12</v>
      </c>
      <c r="B15" s="24" t="s">
        <v>22</v>
      </c>
      <c r="C15" s="24">
        <v>22203.32</v>
      </c>
      <c r="D15" s="24">
        <v>7102.69</v>
      </c>
      <c r="E15" s="24">
        <v>0</v>
      </c>
      <c r="F15" s="24">
        <v>7102.69</v>
      </c>
      <c r="G15" s="24">
        <v>31.99</v>
      </c>
      <c r="H15" s="24">
        <v>31.99</v>
      </c>
      <c r="I15" s="24">
        <v>0</v>
      </c>
      <c r="J15" s="24">
        <v>7102.69</v>
      </c>
      <c r="K15" s="24">
        <v>31.99</v>
      </c>
    </row>
    <row r="16" spans="1:11" x14ac:dyDescent="0.25">
      <c r="A16" s="24">
        <v>13</v>
      </c>
      <c r="B16" s="24" t="s">
        <v>23</v>
      </c>
      <c r="C16" s="24">
        <v>3778.36</v>
      </c>
      <c r="D16" s="24">
        <v>838.01</v>
      </c>
      <c r="E16" s="24">
        <v>0</v>
      </c>
      <c r="F16" s="24">
        <v>838.01</v>
      </c>
      <c r="G16" s="24">
        <v>22.18</v>
      </c>
      <c r="H16" s="24">
        <v>22.18</v>
      </c>
      <c r="I16" s="24">
        <v>0</v>
      </c>
      <c r="J16" s="24">
        <v>838.01</v>
      </c>
      <c r="K16" s="24">
        <v>22.18</v>
      </c>
    </row>
    <row r="17" spans="1:11" x14ac:dyDescent="0.25">
      <c r="A17" s="24">
        <v>14</v>
      </c>
      <c r="B17" s="24" t="s">
        <v>24</v>
      </c>
      <c r="C17" s="24">
        <v>35582</v>
      </c>
      <c r="D17" s="24">
        <v>12265</v>
      </c>
      <c r="E17" s="24">
        <v>0</v>
      </c>
      <c r="F17" s="24">
        <v>12265</v>
      </c>
      <c r="G17" s="24">
        <v>34.47</v>
      </c>
      <c r="H17" s="24">
        <v>34.47</v>
      </c>
      <c r="I17" s="24">
        <v>0</v>
      </c>
      <c r="J17" s="24">
        <v>12265</v>
      </c>
      <c r="K17" s="24">
        <v>34.47</v>
      </c>
    </row>
    <row r="18" spans="1:11" x14ac:dyDescent="0.25">
      <c r="A18" s="24">
        <v>15</v>
      </c>
      <c r="B18" s="24" t="s">
        <v>25</v>
      </c>
      <c r="C18" s="24">
        <v>650.05999999999995</v>
      </c>
      <c r="D18" s="24">
        <v>347.28</v>
      </c>
      <c r="E18" s="24">
        <v>0</v>
      </c>
      <c r="F18" s="24">
        <v>347.28</v>
      </c>
      <c r="G18" s="24">
        <v>53.42</v>
      </c>
      <c r="H18" s="24">
        <v>53.42</v>
      </c>
      <c r="I18" s="24">
        <v>0</v>
      </c>
      <c r="J18" s="24">
        <v>347.28</v>
      </c>
      <c r="K18" s="24">
        <v>53.42</v>
      </c>
    </row>
    <row r="19" spans="1:11" x14ac:dyDescent="0.25">
      <c r="A19" s="24">
        <v>16</v>
      </c>
      <c r="B19" s="24" t="s">
        <v>26</v>
      </c>
      <c r="C19" s="24">
        <v>1201611.27</v>
      </c>
      <c r="D19" s="24">
        <v>400311.56</v>
      </c>
      <c r="E19" s="24">
        <v>24053.46</v>
      </c>
      <c r="F19" s="24">
        <v>424365.02</v>
      </c>
      <c r="G19" s="24">
        <v>33.31</v>
      </c>
      <c r="H19" s="24">
        <v>35.32</v>
      </c>
      <c r="I19" s="24">
        <v>0</v>
      </c>
      <c r="J19" s="24">
        <v>424365.02</v>
      </c>
      <c r="K19" s="24">
        <v>35.32</v>
      </c>
    </row>
    <row r="20" spans="1:11" x14ac:dyDescent="0.25">
      <c r="A20" s="24">
        <v>17</v>
      </c>
      <c r="B20" s="24" t="s">
        <v>27</v>
      </c>
      <c r="C20" s="24">
        <v>16322.17</v>
      </c>
      <c r="D20" s="24">
        <v>2639.47</v>
      </c>
      <c r="E20" s="24">
        <v>0</v>
      </c>
      <c r="F20" s="24">
        <v>2639.47</v>
      </c>
      <c r="G20" s="24">
        <v>16.170000000000002</v>
      </c>
      <c r="H20" s="24">
        <v>16.170000000000002</v>
      </c>
      <c r="I20" s="24">
        <v>0</v>
      </c>
      <c r="J20" s="24">
        <v>2639.47</v>
      </c>
      <c r="K20" s="24">
        <v>16.170000000000002</v>
      </c>
    </row>
    <row r="21" spans="1:11" x14ac:dyDescent="0.25">
      <c r="A21" s="24">
        <v>18</v>
      </c>
      <c r="B21" s="24" t="s">
        <v>28</v>
      </c>
      <c r="C21" s="24">
        <v>55882</v>
      </c>
      <c r="D21" s="24">
        <v>18206</v>
      </c>
      <c r="E21" s="24">
        <v>0</v>
      </c>
      <c r="F21" s="24">
        <v>18206</v>
      </c>
      <c r="G21" s="24">
        <v>32.58</v>
      </c>
      <c r="H21" s="24">
        <v>32.58</v>
      </c>
      <c r="I21" s="24">
        <v>1027</v>
      </c>
      <c r="J21" s="24">
        <v>19233</v>
      </c>
      <c r="K21" s="24">
        <v>34.42</v>
      </c>
    </row>
    <row r="22" spans="1:11" x14ac:dyDescent="0.25">
      <c r="A22" s="24">
        <v>19</v>
      </c>
      <c r="B22" s="24" t="s">
        <v>29</v>
      </c>
      <c r="C22" s="24">
        <v>27583.99</v>
      </c>
      <c r="D22" s="24">
        <v>5335.43</v>
      </c>
      <c r="E22" s="24">
        <v>0</v>
      </c>
      <c r="F22" s="24">
        <v>5335.43</v>
      </c>
      <c r="G22" s="24">
        <v>19.34</v>
      </c>
      <c r="H22" s="24">
        <v>19.34</v>
      </c>
      <c r="I22" s="24">
        <v>0</v>
      </c>
      <c r="J22" s="24">
        <v>5335.43</v>
      </c>
      <c r="K22" s="24">
        <v>19.34</v>
      </c>
    </row>
    <row r="23" spans="1:11" x14ac:dyDescent="0.25">
      <c r="A23" s="24">
        <v>20</v>
      </c>
      <c r="B23" s="24" t="s">
        <v>30</v>
      </c>
      <c r="C23" s="24">
        <v>37780.620000000003</v>
      </c>
      <c r="D23" s="24">
        <v>5709.59</v>
      </c>
      <c r="E23" s="24">
        <v>0</v>
      </c>
      <c r="F23" s="24">
        <v>5709.59</v>
      </c>
      <c r="G23" s="24">
        <v>15.11</v>
      </c>
      <c r="H23" s="24">
        <v>15.11</v>
      </c>
      <c r="I23" s="24">
        <v>0</v>
      </c>
      <c r="J23" s="24">
        <v>5709.59</v>
      </c>
      <c r="K23" s="24">
        <v>15.11</v>
      </c>
    </row>
    <row r="24" spans="1:11" x14ac:dyDescent="0.25">
      <c r="A24" s="24">
        <v>21</v>
      </c>
      <c r="B24" s="24" t="s">
        <v>31</v>
      </c>
      <c r="C24" s="24">
        <v>63666.11</v>
      </c>
      <c r="D24" s="24">
        <v>9813.93</v>
      </c>
      <c r="E24" s="24">
        <v>0</v>
      </c>
      <c r="F24" s="24">
        <v>9813.93</v>
      </c>
      <c r="G24" s="24">
        <v>15.41</v>
      </c>
      <c r="H24" s="24">
        <v>15.41</v>
      </c>
      <c r="I24" s="24">
        <v>0</v>
      </c>
      <c r="J24" s="24">
        <v>9813.93</v>
      </c>
      <c r="K24" s="24">
        <v>15.41</v>
      </c>
    </row>
    <row r="25" spans="1:11" x14ac:dyDescent="0.25">
      <c r="A25" s="25" t="s">
        <v>103</v>
      </c>
      <c r="B25" s="25" t="s">
        <v>57</v>
      </c>
      <c r="C25" s="25">
        <v>1700002.53</v>
      </c>
      <c r="D25" s="25">
        <v>535019.12</v>
      </c>
      <c r="E25" s="25">
        <v>26053.46</v>
      </c>
      <c r="F25" s="25">
        <v>561072.57999999996</v>
      </c>
      <c r="G25" s="25">
        <v>31.47</v>
      </c>
      <c r="H25" s="25">
        <v>33</v>
      </c>
      <c r="I25" s="25">
        <v>1027</v>
      </c>
      <c r="J25" s="25">
        <v>562099.57999999996</v>
      </c>
      <c r="K25" s="25">
        <v>33.06</v>
      </c>
    </row>
    <row r="26" spans="1:11" x14ac:dyDescent="0.25">
      <c r="A26" s="24">
        <v>1</v>
      </c>
      <c r="B26" s="24" t="s">
        <v>38</v>
      </c>
      <c r="C26" s="24">
        <v>90752.83</v>
      </c>
      <c r="D26" s="24">
        <v>17196.509999999998</v>
      </c>
      <c r="E26" s="24">
        <v>0</v>
      </c>
      <c r="F26" s="24">
        <v>17196.509999999998</v>
      </c>
      <c r="G26" s="24">
        <v>18.95</v>
      </c>
      <c r="H26" s="24">
        <v>18.95</v>
      </c>
      <c r="I26" s="24">
        <v>0</v>
      </c>
      <c r="J26" s="24">
        <v>17196.509999999998</v>
      </c>
      <c r="K26" s="24">
        <v>18.95</v>
      </c>
    </row>
    <row r="27" spans="1:11" ht="30" x14ac:dyDescent="0.25">
      <c r="A27" s="24">
        <v>2</v>
      </c>
      <c r="B27" s="24" t="s">
        <v>42</v>
      </c>
      <c r="C27" s="24">
        <v>7741.59</v>
      </c>
      <c r="D27" s="24">
        <v>7695.05</v>
      </c>
      <c r="E27" s="24">
        <v>0</v>
      </c>
      <c r="F27" s="24">
        <v>7695.05</v>
      </c>
      <c r="G27" s="24">
        <v>99.4</v>
      </c>
      <c r="H27" s="24">
        <v>99.4</v>
      </c>
      <c r="I27" s="24">
        <v>0</v>
      </c>
      <c r="J27" s="24">
        <v>7695.05</v>
      </c>
      <c r="K27" s="24">
        <v>99.4</v>
      </c>
    </row>
    <row r="28" spans="1:11" x14ac:dyDescent="0.25">
      <c r="A28" s="24">
        <v>3</v>
      </c>
      <c r="B28" s="24" t="s">
        <v>35</v>
      </c>
      <c r="C28" s="24">
        <v>32568.46</v>
      </c>
      <c r="D28" s="24">
        <v>3840.39</v>
      </c>
      <c r="E28" s="24">
        <v>0</v>
      </c>
      <c r="F28" s="24">
        <v>3840.39</v>
      </c>
      <c r="G28" s="24">
        <v>11.79</v>
      </c>
      <c r="H28" s="24">
        <v>11.79</v>
      </c>
      <c r="I28" s="24">
        <v>0</v>
      </c>
      <c r="J28" s="24">
        <v>3840.39</v>
      </c>
      <c r="K28" s="24">
        <v>11.79</v>
      </c>
    </row>
    <row r="29" spans="1:11" x14ac:dyDescent="0.25">
      <c r="A29" s="24">
        <v>4</v>
      </c>
      <c r="B29" s="24" t="s">
        <v>34</v>
      </c>
      <c r="C29" s="24">
        <v>198832.56</v>
      </c>
      <c r="D29" s="24">
        <v>30573.84</v>
      </c>
      <c r="E29" s="24">
        <v>0</v>
      </c>
      <c r="F29" s="24">
        <v>30573.84</v>
      </c>
      <c r="G29" s="24">
        <v>15.38</v>
      </c>
      <c r="H29" s="24">
        <v>15.38</v>
      </c>
      <c r="I29" s="24">
        <v>0</v>
      </c>
      <c r="J29" s="24">
        <v>30573.84</v>
      </c>
      <c r="K29" s="24">
        <v>15.38</v>
      </c>
    </row>
    <row r="30" spans="1:11" x14ac:dyDescent="0.25">
      <c r="A30" s="24">
        <v>5</v>
      </c>
      <c r="B30" s="24" t="s">
        <v>36</v>
      </c>
      <c r="C30" s="24">
        <v>55447.39</v>
      </c>
      <c r="D30" s="24">
        <v>14134.02</v>
      </c>
      <c r="E30" s="24">
        <v>0</v>
      </c>
      <c r="F30" s="24">
        <v>14134.02</v>
      </c>
      <c r="G30" s="24">
        <v>25.49</v>
      </c>
      <c r="H30" s="24">
        <v>25.49</v>
      </c>
      <c r="I30" s="24">
        <v>0</v>
      </c>
      <c r="J30" s="24">
        <v>14134.0247967</v>
      </c>
      <c r="K30" s="24">
        <v>25.49</v>
      </c>
    </row>
    <row r="31" spans="1:11" x14ac:dyDescent="0.25">
      <c r="A31" s="24">
        <v>6</v>
      </c>
      <c r="B31" s="24" t="s">
        <v>43</v>
      </c>
      <c r="C31" s="24">
        <v>8805</v>
      </c>
      <c r="D31" s="24">
        <v>340.95</v>
      </c>
      <c r="E31" s="24">
        <v>0</v>
      </c>
      <c r="F31" s="24">
        <v>340.95</v>
      </c>
      <c r="G31" s="24">
        <v>3.87</v>
      </c>
      <c r="H31" s="24">
        <v>3.87</v>
      </c>
      <c r="I31" s="24">
        <v>0</v>
      </c>
      <c r="J31" s="24">
        <v>340.95</v>
      </c>
      <c r="K31" s="24">
        <v>3.87</v>
      </c>
    </row>
    <row r="32" spans="1:11" x14ac:dyDescent="0.25">
      <c r="A32" s="24">
        <v>7</v>
      </c>
      <c r="B32" s="24" t="s">
        <v>37</v>
      </c>
      <c r="C32" s="24">
        <v>17198</v>
      </c>
      <c r="D32" s="24">
        <v>7241</v>
      </c>
      <c r="E32" s="24">
        <v>0</v>
      </c>
      <c r="F32" s="24">
        <v>7241</v>
      </c>
      <c r="G32" s="24">
        <v>42.1</v>
      </c>
      <c r="H32" s="24">
        <v>42.1</v>
      </c>
      <c r="I32" s="24">
        <v>0</v>
      </c>
      <c r="J32" s="24">
        <v>7241</v>
      </c>
      <c r="K32" s="24">
        <v>42.1</v>
      </c>
    </row>
    <row r="33" spans="1:11" x14ac:dyDescent="0.25">
      <c r="A33" s="24">
        <v>8</v>
      </c>
      <c r="B33" s="24" t="s">
        <v>40</v>
      </c>
      <c r="C33" s="24">
        <v>4701.5200000000004</v>
      </c>
      <c r="D33" s="24">
        <v>2.84</v>
      </c>
      <c r="E33" s="24">
        <v>0</v>
      </c>
      <c r="F33" s="24">
        <v>2.84</v>
      </c>
      <c r="G33" s="24">
        <v>0.06</v>
      </c>
      <c r="H33" s="24">
        <v>0.06</v>
      </c>
      <c r="I33" s="24">
        <v>0</v>
      </c>
      <c r="J33" s="24">
        <v>2.84</v>
      </c>
      <c r="K33" s="24">
        <v>0.06</v>
      </c>
    </row>
    <row r="34" spans="1:11" x14ac:dyDescent="0.25">
      <c r="A34" s="24">
        <v>9</v>
      </c>
      <c r="B34" s="24" t="s">
        <v>44</v>
      </c>
      <c r="C34" s="24">
        <v>2864.8</v>
      </c>
      <c r="D34" s="24">
        <v>1817.9</v>
      </c>
      <c r="E34" s="24">
        <v>0</v>
      </c>
      <c r="F34" s="24">
        <v>1817.9</v>
      </c>
      <c r="G34" s="24">
        <v>63.46</v>
      </c>
      <c r="H34" s="24">
        <v>63.46</v>
      </c>
      <c r="I34" s="24">
        <v>0</v>
      </c>
      <c r="J34" s="24">
        <v>1817.9</v>
      </c>
      <c r="K34" s="24">
        <v>63.46</v>
      </c>
    </row>
    <row r="35" spans="1:11" x14ac:dyDescent="0.25">
      <c r="A35" s="24">
        <v>10</v>
      </c>
      <c r="B35" s="24" t="s">
        <v>41</v>
      </c>
      <c r="C35" s="24">
        <v>10784</v>
      </c>
      <c r="D35" s="24">
        <v>511.42</v>
      </c>
      <c r="E35" s="24">
        <v>0</v>
      </c>
      <c r="F35" s="24">
        <v>511.42</v>
      </c>
      <c r="G35" s="24">
        <v>4.74</v>
      </c>
      <c r="H35" s="24">
        <v>4.74</v>
      </c>
      <c r="I35" s="24">
        <v>0</v>
      </c>
      <c r="J35" s="24">
        <v>511.42</v>
      </c>
      <c r="K35" s="24">
        <v>4.74</v>
      </c>
    </row>
    <row r="36" spans="1:11" x14ac:dyDescent="0.25">
      <c r="A36" s="24">
        <v>11</v>
      </c>
      <c r="B36" s="24" t="s">
        <v>39</v>
      </c>
      <c r="C36" s="24">
        <v>27782</v>
      </c>
      <c r="D36" s="24">
        <v>2680</v>
      </c>
      <c r="E36" s="24">
        <v>0</v>
      </c>
      <c r="F36" s="24">
        <v>2680</v>
      </c>
      <c r="G36" s="24">
        <v>9.65</v>
      </c>
      <c r="H36" s="24">
        <v>9.65</v>
      </c>
      <c r="I36" s="24">
        <v>0</v>
      </c>
      <c r="J36" s="24">
        <v>2680</v>
      </c>
      <c r="K36" s="24">
        <v>9.65</v>
      </c>
    </row>
    <row r="37" spans="1:11" s="399" customFormat="1" x14ac:dyDescent="0.25">
      <c r="A37" s="400" t="s">
        <v>104</v>
      </c>
      <c r="B37" s="400" t="s">
        <v>57</v>
      </c>
      <c r="C37" s="400">
        <v>457478.15</v>
      </c>
      <c r="D37" s="400">
        <f>SUM(D26:D36)</f>
        <v>86033.919999999984</v>
      </c>
      <c r="E37" s="400">
        <v>0</v>
      </c>
      <c r="F37" s="400">
        <v>86033.919999999984</v>
      </c>
      <c r="G37" s="400">
        <v>18.809999999999999</v>
      </c>
      <c r="H37" s="400">
        <v>18.809999999999999</v>
      </c>
      <c r="I37" s="400">
        <v>0</v>
      </c>
      <c r="J37" s="400">
        <v>86033.919999999984</v>
      </c>
      <c r="K37" s="400">
        <v>18.809999999999999</v>
      </c>
    </row>
    <row r="38" spans="1:11" x14ac:dyDescent="0.25">
      <c r="A38" s="24">
        <v>1</v>
      </c>
      <c r="B38" s="24" t="s">
        <v>46</v>
      </c>
      <c r="C38" s="24">
        <v>213625.97</v>
      </c>
      <c r="D38" s="24">
        <v>70284.3</v>
      </c>
      <c r="E38" s="24">
        <v>0</v>
      </c>
      <c r="F38" s="24">
        <v>70284.3</v>
      </c>
      <c r="G38" s="24">
        <v>32.9</v>
      </c>
      <c r="H38" s="24">
        <v>32.9</v>
      </c>
      <c r="I38" s="24">
        <v>148233.32</v>
      </c>
      <c r="J38" s="24">
        <v>218517.62</v>
      </c>
      <c r="K38" s="24">
        <v>102.29</v>
      </c>
    </row>
    <row r="39" spans="1:11" x14ac:dyDescent="0.25">
      <c r="A39" s="25" t="s">
        <v>105</v>
      </c>
      <c r="B39" s="25" t="s">
        <v>57</v>
      </c>
      <c r="C39" s="25">
        <v>213625.97</v>
      </c>
      <c r="D39" s="25">
        <v>70284.3</v>
      </c>
      <c r="E39" s="25">
        <v>0</v>
      </c>
      <c r="F39" s="25">
        <v>70284.3</v>
      </c>
      <c r="G39" s="25">
        <v>32.9</v>
      </c>
      <c r="H39" s="25">
        <v>32.9</v>
      </c>
      <c r="I39" s="25">
        <v>148233.32</v>
      </c>
      <c r="J39" s="25">
        <v>218517.62</v>
      </c>
      <c r="K39" s="25">
        <v>102.29</v>
      </c>
    </row>
    <row r="40" spans="1:11" x14ac:dyDescent="0.25">
      <c r="A40" s="24">
        <v>1</v>
      </c>
      <c r="B40" s="24" t="s">
        <v>49</v>
      </c>
      <c r="C40" s="24">
        <v>16887.28</v>
      </c>
      <c r="D40" s="24">
        <v>6160.22</v>
      </c>
      <c r="E40" s="24">
        <v>0</v>
      </c>
      <c r="F40" s="24">
        <v>6160.22</v>
      </c>
      <c r="G40" s="24">
        <v>36.479999999999997</v>
      </c>
      <c r="H40" s="24">
        <v>36.479999999999997</v>
      </c>
      <c r="I40" s="24">
        <v>4167.87</v>
      </c>
      <c r="J40" s="24">
        <v>10328.09</v>
      </c>
      <c r="K40" s="24">
        <v>61.16</v>
      </c>
    </row>
    <row r="41" spans="1:11" x14ac:dyDescent="0.25">
      <c r="A41" s="24">
        <v>2</v>
      </c>
      <c r="B41" s="24" t="s">
        <v>48</v>
      </c>
      <c r="C41" s="24">
        <v>265618.13</v>
      </c>
      <c r="D41" s="24">
        <v>137199.98000000001</v>
      </c>
      <c r="E41" s="24">
        <v>0</v>
      </c>
      <c r="F41" s="24">
        <v>137199.98000000001</v>
      </c>
      <c r="G41" s="24">
        <v>51.65</v>
      </c>
      <c r="H41" s="24">
        <v>51.65</v>
      </c>
      <c r="I41" s="24">
        <v>148355.45000000001</v>
      </c>
      <c r="J41" s="24">
        <v>285555.43</v>
      </c>
      <c r="K41" s="24">
        <v>107.51</v>
      </c>
    </row>
    <row r="42" spans="1:11" x14ac:dyDescent="0.25">
      <c r="A42" s="24">
        <v>3</v>
      </c>
      <c r="B42" s="24" t="s">
        <v>50</v>
      </c>
      <c r="C42" s="24">
        <v>23031.13</v>
      </c>
      <c r="D42" s="24">
        <v>6535.55</v>
      </c>
      <c r="E42" s="24">
        <v>0</v>
      </c>
      <c r="F42" s="24">
        <v>6535.55</v>
      </c>
      <c r="G42" s="24">
        <v>28.38</v>
      </c>
      <c r="H42" s="24">
        <v>28.38</v>
      </c>
      <c r="I42" s="24">
        <v>10829</v>
      </c>
      <c r="J42" s="24">
        <v>17364.55</v>
      </c>
      <c r="K42" s="24">
        <v>75.400000000000006</v>
      </c>
    </row>
    <row r="43" spans="1:11" x14ac:dyDescent="0.25">
      <c r="A43" s="24">
        <v>4</v>
      </c>
      <c r="B43" s="24" t="s">
        <v>51</v>
      </c>
      <c r="C43" s="24">
        <v>5249.24</v>
      </c>
      <c r="D43" s="24">
        <v>2448.4899999999998</v>
      </c>
      <c r="E43" s="24">
        <v>0</v>
      </c>
      <c r="F43" s="24">
        <v>2448.4899999999998</v>
      </c>
      <c r="G43" s="24">
        <v>46.64</v>
      </c>
      <c r="H43" s="24">
        <v>46.64</v>
      </c>
      <c r="I43" s="24">
        <v>2354</v>
      </c>
      <c r="J43" s="24">
        <v>4802.49</v>
      </c>
      <c r="K43" s="24">
        <v>91.49</v>
      </c>
    </row>
    <row r="44" spans="1:11" s="7" customFormat="1" ht="30" x14ac:dyDescent="0.25">
      <c r="A44" s="25" t="s">
        <v>79</v>
      </c>
      <c r="B44" s="25" t="s">
        <v>57</v>
      </c>
      <c r="C44" s="25">
        <f t="shared" ref="C44:J44" si="0">SUM(C40:C43)</f>
        <v>310785.78000000003</v>
      </c>
      <c r="D44" s="25">
        <f t="shared" si="0"/>
        <v>152344.24</v>
      </c>
      <c r="E44" s="25">
        <f t="shared" si="0"/>
        <v>0</v>
      </c>
      <c r="F44" s="25">
        <f t="shared" si="0"/>
        <v>152344.24</v>
      </c>
      <c r="G44" s="25">
        <v>49.02</v>
      </c>
      <c r="H44" s="25">
        <v>49.02</v>
      </c>
      <c r="I44" s="25">
        <f t="shared" si="0"/>
        <v>165706.32</v>
      </c>
      <c r="J44" s="25">
        <f t="shared" si="0"/>
        <v>318050.56</v>
      </c>
      <c r="K44" s="25">
        <v>102.33</v>
      </c>
    </row>
    <row r="45" spans="1:11" ht="30" x14ac:dyDescent="0.25">
      <c r="A45" s="25" t="s">
        <v>106</v>
      </c>
      <c r="B45" s="25" t="s">
        <v>57</v>
      </c>
      <c r="C45" s="25">
        <v>2681892.4300000002</v>
      </c>
      <c r="D45" s="25">
        <v>832817.59</v>
      </c>
      <c r="E45" s="25">
        <v>26053.46</v>
      </c>
      <c r="F45" s="25">
        <v>858871.05</v>
      </c>
      <c r="G45" s="25">
        <v>31.05</v>
      </c>
      <c r="H45" s="25">
        <v>32.020000000000003</v>
      </c>
      <c r="I45" s="25">
        <v>314966.64</v>
      </c>
      <c r="J45" s="25">
        <v>1173837.69</v>
      </c>
      <c r="K45" s="25">
        <v>43.77</v>
      </c>
    </row>
    <row r="46" spans="1:11" x14ac:dyDescent="0.25">
      <c r="A46" s="24">
        <v>1</v>
      </c>
      <c r="B46" s="24" t="s">
        <v>107</v>
      </c>
      <c r="C46" s="24">
        <v>0</v>
      </c>
      <c r="D46" s="24">
        <v>16664.689999999999</v>
      </c>
      <c r="E46" s="24">
        <v>0</v>
      </c>
      <c r="F46" s="24">
        <v>16664.689999999999</v>
      </c>
      <c r="G46" s="24">
        <v>0</v>
      </c>
      <c r="H46" s="24">
        <v>0</v>
      </c>
      <c r="I46" s="24">
        <v>0</v>
      </c>
      <c r="J46" s="24">
        <v>16664.689999999999</v>
      </c>
      <c r="K46" s="24"/>
    </row>
    <row r="47" spans="1:11" x14ac:dyDescent="0.25">
      <c r="A47" s="24">
        <v>2</v>
      </c>
      <c r="B47" s="24" t="s">
        <v>108</v>
      </c>
      <c r="C47" s="24">
        <v>0</v>
      </c>
      <c r="D47" s="24">
        <v>46596.34</v>
      </c>
      <c r="E47" s="24">
        <v>0</v>
      </c>
      <c r="F47" s="24">
        <v>46596.34</v>
      </c>
      <c r="G47" s="24">
        <v>0</v>
      </c>
      <c r="H47" s="24">
        <v>0</v>
      </c>
      <c r="I47" s="24">
        <v>0</v>
      </c>
      <c r="J47" s="24">
        <v>46596.34</v>
      </c>
      <c r="K47" s="24"/>
    </row>
    <row r="48" spans="1:11" x14ac:dyDescent="0.25">
      <c r="A48" s="25" t="s">
        <v>109</v>
      </c>
      <c r="B48" s="25" t="s">
        <v>57</v>
      </c>
      <c r="C48" s="25">
        <v>2681892.4300000002</v>
      </c>
      <c r="D48" s="25">
        <v>906942.61</v>
      </c>
      <c r="E48" s="25">
        <v>26053.46</v>
      </c>
      <c r="F48" s="25">
        <v>932996.07</v>
      </c>
      <c r="G48" s="25">
        <v>33.81</v>
      </c>
      <c r="H48" s="25">
        <v>34.79</v>
      </c>
      <c r="I48" s="25">
        <v>314966.64</v>
      </c>
      <c r="J48" s="25">
        <v>1247962.71</v>
      </c>
      <c r="K48" s="25">
        <v>46.53</v>
      </c>
    </row>
    <row r="49" ht="15" customHeight="1" x14ac:dyDescent="0.25"/>
  </sheetData>
  <mergeCells count="2">
    <mergeCell ref="A1:K1"/>
    <mergeCell ref="A2:K2"/>
  </mergeCells>
  <pageMargins left="0.7" right="0.7" top="0.75" bottom="0.75" header="0.3" footer="0.3"/>
  <pageSetup scale="80"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9" sqref="D9"/>
    </sheetView>
  </sheetViews>
  <sheetFormatPr defaultColWidth="13.140625" defaultRowHeight="19.5" customHeight="1" x14ac:dyDescent="0.25"/>
  <cols>
    <col min="1" max="2" width="13.140625" style="109"/>
    <col min="3" max="3" width="10.5703125" style="109" customWidth="1"/>
    <col min="4" max="16384" width="13.140625" style="109"/>
  </cols>
  <sheetData>
    <row r="1" spans="1:11" ht="34.5" customHeight="1" x14ac:dyDescent="0.25">
      <c r="A1" s="483" t="s">
        <v>600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ht="60" x14ac:dyDescent="0.25">
      <c r="A2" s="182" t="s">
        <v>93</v>
      </c>
      <c r="B2" s="182" t="s">
        <v>426</v>
      </c>
      <c r="C2" s="182" t="s">
        <v>601</v>
      </c>
      <c r="D2" s="182" t="s">
        <v>602</v>
      </c>
      <c r="E2" s="182" t="s">
        <v>603</v>
      </c>
      <c r="F2" s="182" t="s">
        <v>604</v>
      </c>
      <c r="G2" s="182" t="s">
        <v>605</v>
      </c>
      <c r="H2" s="182" t="s">
        <v>606</v>
      </c>
      <c r="I2" s="182" t="s">
        <v>607</v>
      </c>
      <c r="J2" s="182" t="s">
        <v>608</v>
      </c>
      <c r="K2" s="182" t="s">
        <v>609</v>
      </c>
    </row>
    <row r="3" spans="1:11" ht="30" x14ac:dyDescent="0.25">
      <c r="A3" s="165">
        <v>1</v>
      </c>
      <c r="B3" s="201" t="s">
        <v>71</v>
      </c>
      <c r="C3" s="201" t="s">
        <v>26</v>
      </c>
      <c r="D3" s="202" t="s">
        <v>610</v>
      </c>
      <c r="E3" s="201" t="s">
        <v>611</v>
      </c>
      <c r="F3" s="201" t="s">
        <v>612</v>
      </c>
      <c r="G3" s="201" t="s">
        <v>855</v>
      </c>
      <c r="H3" s="203" t="s">
        <v>610</v>
      </c>
      <c r="I3" s="201" t="s">
        <v>611</v>
      </c>
      <c r="J3" s="201" t="s">
        <v>612</v>
      </c>
      <c r="K3" s="201" t="s">
        <v>855</v>
      </c>
    </row>
    <row r="4" spans="1:11" s="209" customFormat="1" ht="15" x14ac:dyDescent="0.25">
      <c r="A4" s="120">
        <v>2</v>
      </c>
      <c r="B4" s="206" t="s">
        <v>66</v>
      </c>
      <c r="C4" s="206" t="s">
        <v>26</v>
      </c>
      <c r="D4" s="207" t="s">
        <v>613</v>
      </c>
      <c r="E4" s="208" t="s">
        <v>614</v>
      </c>
      <c r="F4" s="208" t="s">
        <v>615</v>
      </c>
      <c r="G4" s="206"/>
      <c r="H4" s="208" t="s">
        <v>613</v>
      </c>
      <c r="I4" s="208" t="s">
        <v>614</v>
      </c>
      <c r="J4" s="208" t="s">
        <v>615</v>
      </c>
      <c r="K4" s="206"/>
    </row>
    <row r="5" spans="1:11" ht="30" x14ac:dyDescent="0.25">
      <c r="A5" s="165">
        <v>3</v>
      </c>
      <c r="B5" s="201" t="s">
        <v>69</v>
      </c>
      <c r="C5" s="201" t="s">
        <v>26</v>
      </c>
      <c r="D5" s="202" t="s">
        <v>616</v>
      </c>
      <c r="E5" s="201" t="s">
        <v>617</v>
      </c>
      <c r="F5" s="201" t="s">
        <v>617</v>
      </c>
      <c r="G5" s="201" t="s">
        <v>856</v>
      </c>
      <c r="H5" s="203" t="s">
        <v>616</v>
      </c>
      <c r="I5" s="201" t="s">
        <v>617</v>
      </c>
      <c r="J5" s="201" t="s">
        <v>617</v>
      </c>
      <c r="K5" s="201" t="s">
        <v>856</v>
      </c>
    </row>
    <row r="6" spans="1:11" ht="15" x14ac:dyDescent="0.25">
      <c r="A6" s="165">
        <v>4</v>
      </c>
      <c r="B6" s="201" t="s">
        <v>72</v>
      </c>
      <c r="C6" s="201" t="s">
        <v>26</v>
      </c>
      <c r="D6" s="202" t="s">
        <v>618</v>
      </c>
      <c r="E6" s="203" t="s">
        <v>619</v>
      </c>
      <c r="F6" s="203" t="s">
        <v>620</v>
      </c>
      <c r="G6" s="201"/>
      <c r="H6" s="203" t="s">
        <v>618</v>
      </c>
      <c r="I6" s="203" t="s">
        <v>619</v>
      </c>
      <c r="J6" s="203" t="s">
        <v>620</v>
      </c>
      <c r="K6" s="201"/>
    </row>
    <row r="7" spans="1:11" s="209" customFormat="1" ht="15" x14ac:dyDescent="0.25">
      <c r="A7" s="120">
        <v>5</v>
      </c>
      <c r="B7" s="206" t="s">
        <v>621</v>
      </c>
      <c r="C7" s="206" t="s">
        <v>26</v>
      </c>
      <c r="D7" s="207" t="s">
        <v>622</v>
      </c>
      <c r="E7" s="206" t="s">
        <v>623</v>
      </c>
      <c r="F7" s="206" t="s">
        <v>624</v>
      </c>
      <c r="G7" s="206" t="s">
        <v>857</v>
      </c>
      <c r="H7" s="208" t="s">
        <v>622</v>
      </c>
      <c r="I7" s="206" t="s">
        <v>623</v>
      </c>
      <c r="J7" s="206" t="s">
        <v>624</v>
      </c>
      <c r="K7" s="206" t="s">
        <v>857</v>
      </c>
    </row>
    <row r="8" spans="1:11" ht="30" x14ac:dyDescent="0.25">
      <c r="A8" s="165">
        <v>6</v>
      </c>
      <c r="B8" s="201" t="s">
        <v>65</v>
      </c>
      <c r="C8" s="201" t="s">
        <v>26</v>
      </c>
      <c r="D8" s="202" t="s">
        <v>625</v>
      </c>
      <c r="E8" s="203" t="s">
        <v>626</v>
      </c>
      <c r="F8" s="203" t="s">
        <v>627</v>
      </c>
      <c r="G8" s="201"/>
      <c r="H8" s="203" t="s">
        <v>625</v>
      </c>
      <c r="I8" s="203" t="s">
        <v>626</v>
      </c>
      <c r="J8" s="203" t="s">
        <v>627</v>
      </c>
      <c r="K8" s="201"/>
    </row>
    <row r="9" spans="1:11" ht="30" x14ac:dyDescent="0.25">
      <c r="A9" s="165">
        <v>7</v>
      </c>
      <c r="B9" s="201" t="s">
        <v>63</v>
      </c>
      <c r="C9" s="201" t="s">
        <v>26</v>
      </c>
      <c r="D9" s="202" t="s">
        <v>628</v>
      </c>
      <c r="E9" s="165" t="s">
        <v>629</v>
      </c>
      <c r="F9" s="203" t="s">
        <v>630</v>
      </c>
      <c r="G9" s="204" t="s">
        <v>858</v>
      </c>
      <c r="H9" s="203" t="s">
        <v>631</v>
      </c>
      <c r="I9" s="165" t="s">
        <v>629</v>
      </c>
      <c r="J9" s="203" t="s">
        <v>630</v>
      </c>
      <c r="K9" s="203" t="s">
        <v>858</v>
      </c>
    </row>
    <row r="10" spans="1:11" ht="30" x14ac:dyDescent="0.25">
      <c r="A10" s="165">
        <v>8</v>
      </c>
      <c r="B10" s="201" t="s">
        <v>68</v>
      </c>
      <c r="C10" s="201" t="s">
        <v>26</v>
      </c>
      <c r="D10" s="202" t="s">
        <v>632</v>
      </c>
      <c r="E10" s="204" t="s">
        <v>633</v>
      </c>
      <c r="F10" s="201" t="s">
        <v>852</v>
      </c>
      <c r="G10" s="165" t="s">
        <v>852</v>
      </c>
      <c r="H10" s="203" t="s">
        <v>632</v>
      </c>
      <c r="I10" s="204" t="s">
        <v>633</v>
      </c>
      <c r="J10" s="201" t="s">
        <v>865</v>
      </c>
      <c r="K10" s="203" t="s">
        <v>865</v>
      </c>
    </row>
    <row r="11" spans="1:11" ht="30" x14ac:dyDescent="0.25">
      <c r="A11" s="165">
        <v>9</v>
      </c>
      <c r="B11" s="201" t="s">
        <v>62</v>
      </c>
      <c r="C11" s="201" t="s">
        <v>26</v>
      </c>
      <c r="D11" s="202" t="s">
        <v>634</v>
      </c>
      <c r="E11" s="165" t="s">
        <v>853</v>
      </c>
      <c r="F11" s="201" t="s">
        <v>853</v>
      </c>
      <c r="G11" s="204"/>
      <c r="H11" s="203" t="s">
        <v>634</v>
      </c>
      <c r="I11" s="165" t="s">
        <v>853</v>
      </c>
      <c r="J11" s="201" t="s">
        <v>853</v>
      </c>
      <c r="K11" s="203"/>
    </row>
    <row r="12" spans="1:11" s="209" customFormat="1" ht="15" x14ac:dyDescent="0.25">
      <c r="A12" s="120">
        <v>10</v>
      </c>
      <c r="B12" s="206" t="s">
        <v>64</v>
      </c>
      <c r="C12" s="206" t="s">
        <v>26</v>
      </c>
      <c r="D12" s="210" t="s">
        <v>635</v>
      </c>
      <c r="E12" s="120" t="s">
        <v>636</v>
      </c>
      <c r="F12" s="206" t="s">
        <v>612</v>
      </c>
      <c r="G12" s="211" t="s">
        <v>854</v>
      </c>
      <c r="H12" s="208" t="s">
        <v>635</v>
      </c>
      <c r="I12" s="120" t="s">
        <v>636</v>
      </c>
      <c r="J12" s="206" t="s">
        <v>612</v>
      </c>
      <c r="K12" s="208" t="s">
        <v>854</v>
      </c>
    </row>
    <row r="13" spans="1:11" ht="30" x14ac:dyDescent="0.25">
      <c r="A13" s="165">
        <v>11</v>
      </c>
      <c r="B13" s="201" t="s">
        <v>67</v>
      </c>
      <c r="C13" s="201" t="s">
        <v>26</v>
      </c>
      <c r="D13" s="202" t="s">
        <v>637</v>
      </c>
      <c r="E13" s="204" t="s">
        <v>626</v>
      </c>
      <c r="F13" s="201" t="s">
        <v>854</v>
      </c>
      <c r="G13" s="165" t="s">
        <v>854</v>
      </c>
      <c r="H13" s="203" t="s">
        <v>637</v>
      </c>
      <c r="I13" s="204" t="s">
        <v>626</v>
      </c>
      <c r="J13" s="201" t="s">
        <v>854</v>
      </c>
      <c r="K13" s="201" t="s">
        <v>854</v>
      </c>
    </row>
    <row r="14" spans="1:11" ht="15" x14ac:dyDescent="0.25">
      <c r="A14" s="205"/>
    </row>
    <row r="15" spans="1:11" ht="15" x14ac:dyDescent="0.25">
      <c r="A15" s="485">
        <v>53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</row>
  </sheetData>
  <mergeCells count="2">
    <mergeCell ref="A1:K1"/>
    <mergeCell ref="A15:K15"/>
  </mergeCells>
  <pageMargins left="0.7" right="0.7" top="0.75" bottom="0.75" header="0.3" footer="0.3"/>
  <pageSetup paperSize="9" scale="95" orientation="landscape" horizontalDpi="4294967293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F18" sqref="F18"/>
    </sheetView>
  </sheetViews>
  <sheetFormatPr defaultColWidth="13" defaultRowHeight="15" x14ac:dyDescent="0.25"/>
  <cols>
    <col min="1" max="1" width="13" style="162"/>
    <col min="2" max="2" width="23" style="162" customWidth="1"/>
    <col min="3" max="16384" width="13" style="162"/>
  </cols>
  <sheetData>
    <row r="1" spans="1:15" ht="36" customHeight="1" x14ac:dyDescent="0.25">
      <c r="A1" s="412" t="s">
        <v>643</v>
      </c>
      <c r="B1" s="413"/>
      <c r="C1" s="413"/>
      <c r="D1" s="413"/>
      <c r="E1" s="413"/>
      <c r="F1" s="413"/>
      <c r="G1" s="413"/>
      <c r="H1" s="413"/>
    </row>
    <row r="2" spans="1:15" s="18" customFormat="1" ht="45" x14ac:dyDescent="0.25">
      <c r="A2" s="17" t="s">
        <v>93</v>
      </c>
      <c r="B2" s="17" t="s">
        <v>56</v>
      </c>
      <c r="C2" s="166" t="s">
        <v>94</v>
      </c>
      <c r="D2" s="166" t="s">
        <v>95</v>
      </c>
      <c r="E2" s="166" t="s">
        <v>638</v>
      </c>
      <c r="F2" s="166" t="s">
        <v>639</v>
      </c>
      <c r="G2" s="166" t="s">
        <v>640</v>
      </c>
      <c r="H2" s="166" t="s">
        <v>641</v>
      </c>
      <c r="J2" s="162"/>
      <c r="K2" s="162"/>
      <c r="L2" s="162"/>
      <c r="M2" s="162"/>
      <c r="N2" s="162"/>
      <c r="O2" s="162"/>
    </row>
    <row r="3" spans="1:15" x14ac:dyDescent="0.25">
      <c r="A3" s="167">
        <v>1</v>
      </c>
      <c r="B3" s="168" t="s">
        <v>62</v>
      </c>
      <c r="C3" s="169">
        <v>1811439.2</v>
      </c>
      <c r="D3" s="169">
        <v>545210.28</v>
      </c>
      <c r="E3" s="170">
        <v>30.1</v>
      </c>
      <c r="F3" s="171">
        <v>26.68</v>
      </c>
      <c r="G3" s="171">
        <v>825922</v>
      </c>
      <c r="H3" s="170">
        <v>0.58352877148205273</v>
      </c>
    </row>
    <row r="4" spans="1:15" x14ac:dyDescent="0.25">
      <c r="A4" s="34">
        <v>2</v>
      </c>
      <c r="B4" s="19" t="s">
        <v>68</v>
      </c>
      <c r="C4" s="172">
        <v>35257.279999999999</v>
      </c>
      <c r="D4" s="172">
        <v>14828.62</v>
      </c>
      <c r="E4" s="173">
        <v>42.058321004910191</v>
      </c>
      <c r="F4" s="172">
        <v>39.96</v>
      </c>
      <c r="G4" s="172">
        <v>145000</v>
      </c>
      <c r="H4" s="173">
        <v>0.10226634482758622</v>
      </c>
    </row>
    <row r="5" spans="1:15" x14ac:dyDescent="0.25">
      <c r="A5" s="34">
        <v>3</v>
      </c>
      <c r="B5" s="19" t="s">
        <v>67</v>
      </c>
      <c r="C5" s="114">
        <v>29078.560000000001</v>
      </c>
      <c r="D5" s="114">
        <v>12286.04</v>
      </c>
      <c r="E5" s="174">
        <v>42.251198133607723</v>
      </c>
      <c r="F5" s="19">
        <v>112.46</v>
      </c>
      <c r="G5" s="19">
        <v>125000</v>
      </c>
      <c r="H5" s="174">
        <v>9.8288320000000012E-2</v>
      </c>
    </row>
    <row r="6" spans="1:15" x14ac:dyDescent="0.25">
      <c r="A6" s="167">
        <v>4</v>
      </c>
      <c r="B6" s="163" t="s">
        <v>642</v>
      </c>
      <c r="C6" s="164">
        <v>22552.83</v>
      </c>
      <c r="D6" s="164">
        <v>5910.44</v>
      </c>
      <c r="E6" s="175">
        <v>26.207087979646008</v>
      </c>
      <c r="F6" s="19">
        <v>38.299999999999997</v>
      </c>
      <c r="G6" s="19">
        <v>287781</v>
      </c>
      <c r="H6" s="174">
        <v>2.0537978532286703E-2</v>
      </c>
    </row>
    <row r="7" spans="1:15" ht="15.75" x14ac:dyDescent="0.25">
      <c r="A7" s="176">
        <v>5</v>
      </c>
      <c r="B7" s="177" t="s">
        <v>63</v>
      </c>
      <c r="C7" s="178">
        <v>71538.94</v>
      </c>
      <c r="D7" s="178">
        <v>26556.41</v>
      </c>
      <c r="E7" s="175">
        <v>37.121615165111479</v>
      </c>
      <c r="F7" s="179">
        <v>36.409999999999997</v>
      </c>
      <c r="G7" s="179">
        <v>287781</v>
      </c>
      <c r="H7" s="174">
        <v>9.2279928139800751E-2</v>
      </c>
    </row>
    <row r="8" spans="1:15" x14ac:dyDescent="0.25">
      <c r="A8" s="34">
        <v>6</v>
      </c>
      <c r="B8" s="163" t="s">
        <v>65</v>
      </c>
      <c r="C8" s="180">
        <v>133637.54</v>
      </c>
      <c r="D8" s="180">
        <v>20555.13</v>
      </c>
      <c r="E8" s="175">
        <v>15.381254399025901</v>
      </c>
      <c r="F8" s="19">
        <v>16.54</v>
      </c>
      <c r="G8" s="19">
        <v>122939</v>
      </c>
      <c r="H8" s="174">
        <v>0.16719779728157869</v>
      </c>
    </row>
    <row r="9" spans="1:15" x14ac:dyDescent="0.25">
      <c r="A9" s="167">
        <v>7</v>
      </c>
      <c r="B9" s="163" t="s">
        <v>66</v>
      </c>
      <c r="C9" s="164">
        <v>186824.56</v>
      </c>
      <c r="D9" s="164">
        <v>45036.14</v>
      </c>
      <c r="E9" s="175">
        <v>24.106113243355157</v>
      </c>
      <c r="F9" s="19">
        <v>23.5</v>
      </c>
      <c r="G9" s="19">
        <v>272185</v>
      </c>
      <c r="H9" s="174">
        <v>0.16546150596101916</v>
      </c>
    </row>
    <row r="10" spans="1:15" x14ac:dyDescent="0.25">
      <c r="A10" s="34">
        <v>8</v>
      </c>
      <c r="B10" s="19" t="s">
        <v>72</v>
      </c>
      <c r="C10" s="172">
        <v>157647.59</v>
      </c>
      <c r="D10" s="172">
        <v>133205.10999999999</v>
      </c>
      <c r="E10" s="174">
        <v>84.495494031973465</v>
      </c>
      <c r="F10" s="19">
        <v>90.54</v>
      </c>
      <c r="G10" s="19">
        <v>258840</v>
      </c>
      <c r="H10" s="174">
        <v>0.51462335805903259</v>
      </c>
    </row>
    <row r="11" spans="1:15" x14ac:dyDescent="0.25">
      <c r="A11" s="34">
        <v>9</v>
      </c>
      <c r="B11" s="19" t="s">
        <v>69</v>
      </c>
      <c r="C11" s="19">
        <v>78043.41</v>
      </c>
      <c r="D11" s="19">
        <v>72712.649999999994</v>
      </c>
      <c r="E11" s="174">
        <v>93.169493747133785</v>
      </c>
      <c r="F11" s="19">
        <v>41.48</v>
      </c>
      <c r="G11" s="19">
        <v>496586</v>
      </c>
      <c r="H11" s="174">
        <v>0.14642509051805727</v>
      </c>
    </row>
    <row r="12" spans="1:15" x14ac:dyDescent="0.25">
      <c r="A12" s="167">
        <v>10</v>
      </c>
      <c r="B12" s="19" t="s">
        <v>71</v>
      </c>
      <c r="C12" s="19">
        <v>27932.39</v>
      </c>
      <c r="D12" s="19">
        <v>8574.34</v>
      </c>
      <c r="E12" s="174">
        <v>30.696764580474493</v>
      </c>
      <c r="F12" s="19">
        <v>31.73</v>
      </c>
      <c r="G12" s="19">
        <v>142334</v>
      </c>
      <c r="H12" s="174">
        <v>6.0240982477833827E-2</v>
      </c>
    </row>
    <row r="13" spans="1:15" x14ac:dyDescent="0.25">
      <c r="A13" s="34">
        <v>11</v>
      </c>
      <c r="B13" s="19" t="s">
        <v>70</v>
      </c>
      <c r="C13" s="19">
        <v>26935.8</v>
      </c>
      <c r="D13" s="19">
        <v>10860.38</v>
      </c>
      <c r="E13" s="174">
        <v>40.31950044179122</v>
      </c>
      <c r="F13" s="19">
        <v>45.83</v>
      </c>
      <c r="G13" s="19">
        <v>146705</v>
      </c>
      <c r="H13" s="174">
        <v>7.4028697045090477E-2</v>
      </c>
    </row>
    <row r="14" spans="1:15" x14ac:dyDescent="0.25">
      <c r="A14" s="105"/>
      <c r="B14" s="105"/>
      <c r="C14" s="181">
        <v>2580888.1</v>
      </c>
      <c r="D14" s="181">
        <f>SUM(D3:D13)</f>
        <v>895735.54</v>
      </c>
      <c r="E14" s="181">
        <v>34.71</v>
      </c>
      <c r="F14" s="105"/>
      <c r="G14" s="105">
        <v>3111073</v>
      </c>
      <c r="H14" s="174"/>
    </row>
  </sheetData>
  <mergeCells count="1">
    <mergeCell ref="A1:H1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37" workbookViewId="0">
      <selection activeCell="B5" sqref="B5"/>
    </sheetView>
  </sheetViews>
  <sheetFormatPr defaultRowHeight="15" x14ac:dyDescent="0.25"/>
  <sheetData>
    <row r="1" spans="1:14" ht="15.75" x14ac:dyDescent="0.25">
      <c r="A1" s="488" t="s">
        <v>644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</row>
    <row r="2" spans="1:14" ht="15.75" x14ac:dyDescent="0.25">
      <c r="A2" s="488" t="s">
        <v>645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</row>
    <row r="3" spans="1:14" ht="15.75" x14ac:dyDescent="0.25">
      <c r="A3" s="488" t="s">
        <v>646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</row>
    <row r="4" spans="1:14" x14ac:dyDescent="0.25">
      <c r="A4" s="486" t="s">
        <v>74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</row>
    <row r="5" spans="1:14" ht="75" x14ac:dyDescent="0.25">
      <c r="A5" s="182" t="s">
        <v>93</v>
      </c>
      <c r="B5" s="182" t="s">
        <v>2</v>
      </c>
      <c r="C5" s="182" t="s">
        <v>647</v>
      </c>
      <c r="D5" s="182" t="s">
        <v>648</v>
      </c>
      <c r="E5" s="182" t="s">
        <v>649</v>
      </c>
      <c r="F5" s="182" t="s">
        <v>650</v>
      </c>
      <c r="G5" s="182" t="s">
        <v>651</v>
      </c>
      <c r="H5" s="182" t="s">
        <v>652</v>
      </c>
      <c r="I5" s="182" t="s">
        <v>653</v>
      </c>
      <c r="J5" s="182" t="s">
        <v>654</v>
      </c>
      <c r="K5" s="182" t="s">
        <v>655</v>
      </c>
      <c r="L5" s="182" t="s">
        <v>656</v>
      </c>
      <c r="M5" s="182" t="s">
        <v>657</v>
      </c>
      <c r="N5" s="182" t="s">
        <v>658</v>
      </c>
    </row>
    <row r="6" spans="1:14" x14ac:dyDescent="0.25">
      <c r="A6" s="183">
        <v>1</v>
      </c>
      <c r="B6" s="183" t="s">
        <v>18</v>
      </c>
      <c r="C6" s="184">
        <v>352</v>
      </c>
      <c r="D6" s="184">
        <v>10</v>
      </c>
      <c r="E6" s="184">
        <v>17</v>
      </c>
      <c r="F6" s="184">
        <v>167</v>
      </c>
      <c r="G6" s="184">
        <v>29</v>
      </c>
      <c r="H6" s="184">
        <v>122</v>
      </c>
      <c r="I6" s="184">
        <v>50</v>
      </c>
      <c r="J6" s="184">
        <v>12</v>
      </c>
      <c r="K6" s="184">
        <v>70</v>
      </c>
      <c r="L6" s="184">
        <v>569</v>
      </c>
      <c r="M6" s="184">
        <f>D6+G6+J6</f>
        <v>51</v>
      </c>
      <c r="N6" s="184">
        <f>E6+H6+K6</f>
        <v>209</v>
      </c>
    </row>
    <row r="7" spans="1:14" x14ac:dyDescent="0.25">
      <c r="A7" s="183">
        <v>2</v>
      </c>
      <c r="B7" s="183" t="s">
        <v>26</v>
      </c>
      <c r="C7" s="184">
        <v>5216</v>
      </c>
      <c r="D7" s="184">
        <v>4820</v>
      </c>
      <c r="E7" s="184">
        <v>2548</v>
      </c>
      <c r="F7" s="184">
        <v>2261</v>
      </c>
      <c r="G7" s="184">
        <v>1545</v>
      </c>
      <c r="H7" s="184">
        <v>1813</v>
      </c>
      <c r="I7" s="184">
        <v>799</v>
      </c>
      <c r="J7" s="184">
        <v>153</v>
      </c>
      <c r="K7" s="184">
        <v>878</v>
      </c>
      <c r="L7" s="184">
        <v>8276</v>
      </c>
      <c r="M7" s="184">
        <f t="shared" ref="M7:N20" si="0">D7+G7+J7</f>
        <v>6518</v>
      </c>
      <c r="N7" s="184">
        <f t="shared" si="0"/>
        <v>5239</v>
      </c>
    </row>
    <row r="8" spans="1:14" x14ac:dyDescent="0.25">
      <c r="A8" s="183">
        <v>3</v>
      </c>
      <c r="B8" s="183" t="s">
        <v>29</v>
      </c>
      <c r="C8" s="184">
        <v>593</v>
      </c>
      <c r="D8" s="184">
        <v>21</v>
      </c>
      <c r="E8" s="184">
        <v>5</v>
      </c>
      <c r="F8" s="184">
        <v>167</v>
      </c>
      <c r="G8" s="184">
        <v>43</v>
      </c>
      <c r="H8" s="184">
        <v>120</v>
      </c>
      <c r="I8" s="184">
        <v>50</v>
      </c>
      <c r="J8" s="184">
        <v>14</v>
      </c>
      <c r="K8" s="184">
        <v>21</v>
      </c>
      <c r="L8" s="184">
        <v>810</v>
      </c>
      <c r="M8" s="184">
        <f t="shared" si="0"/>
        <v>78</v>
      </c>
      <c r="N8" s="184">
        <f t="shared" si="0"/>
        <v>146</v>
      </c>
    </row>
    <row r="9" spans="1:14" x14ac:dyDescent="0.25">
      <c r="A9" s="183">
        <v>4</v>
      </c>
      <c r="B9" s="183" t="s">
        <v>30</v>
      </c>
      <c r="C9" s="184">
        <v>1164</v>
      </c>
      <c r="D9" s="184">
        <v>41</v>
      </c>
      <c r="E9" s="184">
        <v>207</v>
      </c>
      <c r="F9" s="184">
        <v>440</v>
      </c>
      <c r="G9" s="184">
        <v>34</v>
      </c>
      <c r="H9" s="184">
        <v>135</v>
      </c>
      <c r="I9" s="184">
        <v>78</v>
      </c>
      <c r="J9" s="184">
        <v>15</v>
      </c>
      <c r="K9" s="184">
        <v>11</v>
      </c>
      <c r="L9" s="184">
        <v>1682</v>
      </c>
      <c r="M9" s="184">
        <f t="shared" si="0"/>
        <v>90</v>
      </c>
      <c r="N9" s="184">
        <f t="shared" si="0"/>
        <v>353</v>
      </c>
    </row>
    <row r="10" spans="1:14" x14ac:dyDescent="0.25">
      <c r="A10" s="185" t="s">
        <v>103</v>
      </c>
      <c r="B10" s="185" t="s">
        <v>57</v>
      </c>
      <c r="C10" s="186">
        <f t="shared" ref="C10:L10" si="1">SUM(C6:C9)</f>
        <v>7325</v>
      </c>
      <c r="D10" s="186">
        <f t="shared" si="1"/>
        <v>4892</v>
      </c>
      <c r="E10" s="186">
        <f t="shared" si="1"/>
        <v>2777</v>
      </c>
      <c r="F10" s="186">
        <f t="shared" si="1"/>
        <v>3035</v>
      </c>
      <c r="G10" s="186">
        <f t="shared" si="1"/>
        <v>1651</v>
      </c>
      <c r="H10" s="186">
        <f t="shared" si="1"/>
        <v>2190</v>
      </c>
      <c r="I10" s="186">
        <f t="shared" si="1"/>
        <v>977</v>
      </c>
      <c r="J10" s="186">
        <f t="shared" si="1"/>
        <v>194</v>
      </c>
      <c r="K10" s="186">
        <f t="shared" si="1"/>
        <v>980</v>
      </c>
      <c r="L10" s="186">
        <f t="shared" si="1"/>
        <v>11337</v>
      </c>
      <c r="M10" s="184">
        <f t="shared" si="0"/>
        <v>6737</v>
      </c>
      <c r="N10" s="184">
        <f t="shared" si="0"/>
        <v>5947</v>
      </c>
    </row>
    <row r="11" spans="1:14" x14ac:dyDescent="0.25">
      <c r="A11" s="183">
        <v>1</v>
      </c>
      <c r="B11" s="183" t="s">
        <v>34</v>
      </c>
      <c r="C11" s="184">
        <v>355</v>
      </c>
      <c r="D11" s="184">
        <v>11</v>
      </c>
      <c r="E11" s="184">
        <v>18</v>
      </c>
      <c r="F11" s="184">
        <v>167</v>
      </c>
      <c r="G11" s="184">
        <v>38</v>
      </c>
      <c r="H11" s="184">
        <v>161</v>
      </c>
      <c r="I11" s="184">
        <v>50</v>
      </c>
      <c r="J11" s="184">
        <v>5</v>
      </c>
      <c r="K11" s="184">
        <v>9</v>
      </c>
      <c r="L11" s="184">
        <v>572</v>
      </c>
      <c r="M11" s="184">
        <f t="shared" si="0"/>
        <v>54</v>
      </c>
      <c r="N11" s="184">
        <f t="shared" si="0"/>
        <v>188</v>
      </c>
    </row>
    <row r="12" spans="1:14" x14ac:dyDescent="0.25">
      <c r="A12" s="183">
        <v>3</v>
      </c>
      <c r="B12" s="183" t="s">
        <v>36</v>
      </c>
      <c r="C12" s="184">
        <v>355</v>
      </c>
      <c r="D12" s="184">
        <v>20</v>
      </c>
      <c r="E12" s="184">
        <v>10</v>
      </c>
      <c r="F12" s="184">
        <v>167</v>
      </c>
      <c r="G12" s="184">
        <v>73</v>
      </c>
      <c r="H12" s="184">
        <v>142</v>
      </c>
      <c r="I12" s="184">
        <v>50</v>
      </c>
      <c r="J12" s="184">
        <v>5</v>
      </c>
      <c r="K12" s="184">
        <v>10</v>
      </c>
      <c r="L12" s="184">
        <v>572</v>
      </c>
      <c r="M12" s="184">
        <f t="shared" si="0"/>
        <v>98</v>
      </c>
      <c r="N12" s="184">
        <f t="shared" si="0"/>
        <v>162</v>
      </c>
    </row>
    <row r="13" spans="1:14" x14ac:dyDescent="0.25">
      <c r="A13" s="183">
        <v>4</v>
      </c>
      <c r="B13" s="183" t="s">
        <v>37</v>
      </c>
      <c r="C13" s="184">
        <v>355</v>
      </c>
      <c r="D13" s="184">
        <v>0</v>
      </c>
      <c r="E13" s="184">
        <v>0</v>
      </c>
      <c r="F13" s="184">
        <v>167</v>
      </c>
      <c r="G13" s="184">
        <v>0</v>
      </c>
      <c r="H13" s="184">
        <v>0</v>
      </c>
      <c r="I13" s="184">
        <v>50</v>
      </c>
      <c r="J13" s="184">
        <v>0</v>
      </c>
      <c r="K13" s="184">
        <v>0</v>
      </c>
      <c r="L13" s="184">
        <v>572</v>
      </c>
      <c r="M13" s="184">
        <f t="shared" si="0"/>
        <v>0</v>
      </c>
      <c r="N13" s="184">
        <f t="shared" si="0"/>
        <v>0</v>
      </c>
    </row>
    <row r="14" spans="1:14" x14ac:dyDescent="0.25">
      <c r="A14" s="183">
        <v>5</v>
      </c>
      <c r="B14" s="183" t="s">
        <v>38</v>
      </c>
      <c r="C14" s="184">
        <v>355</v>
      </c>
      <c r="D14" s="184">
        <v>0</v>
      </c>
      <c r="E14" s="184">
        <v>0</v>
      </c>
      <c r="F14" s="184">
        <v>160</v>
      </c>
      <c r="G14" s="184">
        <v>56</v>
      </c>
      <c r="H14" s="184">
        <v>276</v>
      </c>
      <c r="I14" s="184">
        <v>50</v>
      </c>
      <c r="J14" s="184">
        <v>19</v>
      </c>
      <c r="K14" s="184">
        <v>28</v>
      </c>
      <c r="L14" s="184">
        <v>565</v>
      </c>
      <c r="M14" s="184">
        <f t="shared" si="0"/>
        <v>75</v>
      </c>
      <c r="N14" s="184">
        <f t="shared" si="0"/>
        <v>304</v>
      </c>
    </row>
    <row r="15" spans="1:14" x14ac:dyDescent="0.25">
      <c r="A15" s="185" t="s">
        <v>104</v>
      </c>
      <c r="B15" s="185" t="s">
        <v>57</v>
      </c>
      <c r="C15" s="186">
        <f t="shared" ref="C15:L15" si="2">SUM(C11:C14)</f>
        <v>1420</v>
      </c>
      <c r="D15" s="186">
        <f t="shared" si="2"/>
        <v>31</v>
      </c>
      <c r="E15" s="186">
        <f t="shared" si="2"/>
        <v>28</v>
      </c>
      <c r="F15" s="186">
        <f t="shared" si="2"/>
        <v>661</v>
      </c>
      <c r="G15" s="186">
        <f t="shared" si="2"/>
        <v>167</v>
      </c>
      <c r="H15" s="186">
        <f t="shared" si="2"/>
        <v>579</v>
      </c>
      <c r="I15" s="186">
        <f t="shared" si="2"/>
        <v>200</v>
      </c>
      <c r="J15" s="186">
        <f t="shared" si="2"/>
        <v>29</v>
      </c>
      <c r="K15" s="186">
        <f t="shared" si="2"/>
        <v>47</v>
      </c>
      <c r="L15" s="186">
        <f t="shared" si="2"/>
        <v>2281</v>
      </c>
      <c r="M15" s="184">
        <f t="shared" si="0"/>
        <v>227</v>
      </c>
      <c r="N15" s="184">
        <f t="shared" si="0"/>
        <v>654</v>
      </c>
    </row>
    <row r="16" spans="1:14" x14ac:dyDescent="0.25">
      <c r="A16" s="183">
        <v>1</v>
      </c>
      <c r="B16" s="183" t="s">
        <v>46</v>
      </c>
      <c r="C16" s="184">
        <v>1152</v>
      </c>
      <c r="D16" s="184">
        <v>613</v>
      </c>
      <c r="E16" s="184">
        <v>322</v>
      </c>
      <c r="F16" s="184">
        <v>696</v>
      </c>
      <c r="G16" s="184">
        <v>228</v>
      </c>
      <c r="H16" s="184">
        <v>462</v>
      </c>
      <c r="I16" s="184">
        <v>233</v>
      </c>
      <c r="J16" s="184">
        <v>82</v>
      </c>
      <c r="K16" s="184">
        <v>102</v>
      </c>
      <c r="L16" s="184">
        <v>2081</v>
      </c>
      <c r="M16" s="184">
        <f t="shared" si="0"/>
        <v>923</v>
      </c>
      <c r="N16" s="184">
        <f t="shared" si="0"/>
        <v>886</v>
      </c>
    </row>
    <row r="17" spans="1:14" x14ac:dyDescent="0.25">
      <c r="A17" s="185" t="s">
        <v>105</v>
      </c>
      <c r="B17" s="185" t="s">
        <v>57</v>
      </c>
      <c r="C17" s="186">
        <v>1152</v>
      </c>
      <c r="D17" s="186">
        <v>613</v>
      </c>
      <c r="E17" s="186">
        <v>322</v>
      </c>
      <c r="F17" s="186">
        <v>696</v>
      </c>
      <c r="G17" s="186">
        <v>228</v>
      </c>
      <c r="H17" s="186">
        <v>462</v>
      </c>
      <c r="I17" s="186">
        <v>233</v>
      </c>
      <c r="J17" s="186">
        <v>82</v>
      </c>
      <c r="K17" s="186">
        <v>102</v>
      </c>
      <c r="L17" s="186">
        <v>2081</v>
      </c>
      <c r="M17" s="184">
        <f t="shared" si="0"/>
        <v>923</v>
      </c>
      <c r="N17" s="184">
        <f t="shared" si="0"/>
        <v>886</v>
      </c>
    </row>
    <row r="18" spans="1:14" x14ac:dyDescent="0.25">
      <c r="A18" s="183">
        <v>1</v>
      </c>
      <c r="B18" s="183" t="s">
        <v>48</v>
      </c>
      <c r="C18" s="184">
        <v>805</v>
      </c>
      <c r="D18" s="184">
        <v>1590</v>
      </c>
      <c r="E18" s="184">
        <v>601</v>
      </c>
      <c r="F18" s="184">
        <v>1111</v>
      </c>
      <c r="G18" s="184">
        <v>203</v>
      </c>
      <c r="H18" s="184">
        <v>137</v>
      </c>
      <c r="I18" s="184">
        <v>196</v>
      </c>
      <c r="J18" s="184">
        <v>75</v>
      </c>
      <c r="K18" s="184">
        <v>94</v>
      </c>
      <c r="L18" s="184">
        <v>2112</v>
      </c>
      <c r="M18" s="184">
        <f t="shared" si="0"/>
        <v>1868</v>
      </c>
      <c r="N18" s="184">
        <f t="shared" si="0"/>
        <v>832</v>
      </c>
    </row>
    <row r="19" spans="1:14" x14ac:dyDescent="0.25">
      <c r="A19" s="183">
        <v>2</v>
      </c>
      <c r="B19" s="183" t="s">
        <v>51</v>
      </c>
      <c r="C19" s="184">
        <v>165</v>
      </c>
      <c r="D19" s="184">
        <v>0</v>
      </c>
      <c r="E19" s="184">
        <v>0</v>
      </c>
      <c r="F19" s="184">
        <v>298</v>
      </c>
      <c r="G19" s="184"/>
      <c r="H19" s="184"/>
      <c r="I19" s="184">
        <v>196</v>
      </c>
      <c r="J19" s="184"/>
      <c r="K19" s="184"/>
      <c r="L19" s="184">
        <v>659</v>
      </c>
      <c r="M19" s="184">
        <f t="shared" si="0"/>
        <v>0</v>
      </c>
      <c r="N19" s="184">
        <f t="shared" si="0"/>
        <v>0</v>
      </c>
    </row>
    <row r="20" spans="1:14" x14ac:dyDescent="0.25">
      <c r="A20" s="185" t="s">
        <v>106</v>
      </c>
      <c r="B20" s="185" t="s">
        <v>57</v>
      </c>
      <c r="C20" s="186">
        <f>C10+C15+C17+C18+C19</f>
        <v>10867</v>
      </c>
      <c r="D20" s="186">
        <f t="shared" ref="D20:L20" si="3">D10+D15+D17+D18+D19</f>
        <v>7126</v>
      </c>
      <c r="E20" s="186">
        <f t="shared" si="3"/>
        <v>3728</v>
      </c>
      <c r="F20" s="186">
        <f t="shared" si="3"/>
        <v>5801</v>
      </c>
      <c r="G20" s="186">
        <f t="shared" si="3"/>
        <v>2249</v>
      </c>
      <c r="H20" s="186">
        <f t="shared" si="3"/>
        <v>3368</v>
      </c>
      <c r="I20" s="186">
        <f t="shared" si="3"/>
        <v>1802</v>
      </c>
      <c r="J20" s="186">
        <f t="shared" si="3"/>
        <v>380</v>
      </c>
      <c r="K20" s="186">
        <f t="shared" si="3"/>
        <v>1223</v>
      </c>
      <c r="L20" s="186">
        <f t="shared" si="3"/>
        <v>18470</v>
      </c>
      <c r="M20" s="184">
        <f t="shared" si="0"/>
        <v>9755</v>
      </c>
      <c r="N20" s="184">
        <f t="shared" si="0"/>
        <v>8319</v>
      </c>
    </row>
    <row r="21" spans="1:14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15.75" customHeight="1" x14ac:dyDescent="0.25">
      <c r="A22" s="488" t="s">
        <v>659</v>
      </c>
      <c r="B22" s="488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</row>
    <row r="23" spans="1:14" ht="15.75" customHeight="1" x14ac:dyDescent="0.25">
      <c r="A23" s="488" t="s">
        <v>660</v>
      </c>
      <c r="B23" s="488"/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</row>
    <row r="24" spans="1:14" ht="15.75" x14ac:dyDescent="0.25">
      <c r="A24" s="488" t="s">
        <v>646</v>
      </c>
      <c r="B24" s="488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</row>
    <row r="25" spans="1:14" x14ac:dyDescent="0.25">
      <c r="A25" s="486" t="s">
        <v>74</v>
      </c>
      <c r="B25" s="486"/>
      <c r="C25" s="486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</row>
    <row r="26" spans="1:14" ht="75" x14ac:dyDescent="0.25">
      <c r="A26" s="182" t="s">
        <v>93</v>
      </c>
      <c r="B26" s="182" t="s">
        <v>2</v>
      </c>
      <c r="C26" s="182" t="s">
        <v>647</v>
      </c>
      <c r="D26" s="182" t="s">
        <v>648</v>
      </c>
      <c r="E26" s="182" t="s">
        <v>649</v>
      </c>
      <c r="F26" s="182" t="s">
        <v>650</v>
      </c>
      <c r="G26" s="182" t="s">
        <v>661</v>
      </c>
      <c r="H26" s="182" t="s">
        <v>652</v>
      </c>
      <c r="I26" s="182" t="s">
        <v>653</v>
      </c>
      <c r="J26" s="182" t="s">
        <v>654</v>
      </c>
      <c r="K26" s="182" t="s">
        <v>655</v>
      </c>
      <c r="L26" s="182" t="s">
        <v>656</v>
      </c>
      <c r="M26" s="182" t="s">
        <v>657</v>
      </c>
      <c r="N26" s="182" t="s">
        <v>658</v>
      </c>
    </row>
    <row r="27" spans="1:14" x14ac:dyDescent="0.25">
      <c r="A27" s="183">
        <v>1</v>
      </c>
      <c r="B27" s="185" t="s">
        <v>26</v>
      </c>
      <c r="C27" s="184">
        <v>3851</v>
      </c>
      <c r="D27" s="184">
        <v>3457</v>
      </c>
      <c r="E27" s="184">
        <v>1580</v>
      </c>
      <c r="F27" s="184">
        <v>1193</v>
      </c>
      <c r="G27" s="184">
        <v>277</v>
      </c>
      <c r="H27" s="184">
        <v>397</v>
      </c>
      <c r="I27" s="184">
        <v>254</v>
      </c>
      <c r="J27" s="184">
        <v>45</v>
      </c>
      <c r="K27" s="184">
        <v>49</v>
      </c>
      <c r="L27" s="184">
        <v>5298</v>
      </c>
      <c r="M27" s="184">
        <f>D27+G27+J27</f>
        <v>3779</v>
      </c>
      <c r="N27" s="184">
        <f>E27+H27+K27</f>
        <v>2026</v>
      </c>
    </row>
    <row r="28" spans="1:14" x14ac:dyDescent="0.25">
      <c r="A28" s="185" t="s">
        <v>103</v>
      </c>
      <c r="B28" s="185" t="s">
        <v>57</v>
      </c>
      <c r="C28" s="186">
        <v>3851</v>
      </c>
      <c r="D28" s="184">
        <v>3457</v>
      </c>
      <c r="E28" s="184">
        <v>1580</v>
      </c>
      <c r="F28" s="186">
        <v>1193</v>
      </c>
      <c r="G28" s="184"/>
      <c r="H28" s="186"/>
      <c r="I28" s="186">
        <v>254</v>
      </c>
      <c r="J28" s="184">
        <v>45</v>
      </c>
      <c r="K28" s="186">
        <v>49</v>
      </c>
      <c r="L28" s="184">
        <v>5298</v>
      </c>
      <c r="M28" s="184">
        <v>3779</v>
      </c>
      <c r="N28" s="184">
        <v>2026</v>
      </c>
    </row>
    <row r="29" spans="1:14" x14ac:dyDescent="0.25">
      <c r="A29" s="185">
        <v>1</v>
      </c>
      <c r="B29" s="185" t="s">
        <v>34</v>
      </c>
      <c r="C29" s="186">
        <v>0</v>
      </c>
      <c r="D29" s="184">
        <v>0</v>
      </c>
      <c r="E29" s="186">
        <v>0</v>
      </c>
      <c r="F29" s="186">
        <v>0</v>
      </c>
      <c r="G29" s="184">
        <v>22</v>
      </c>
      <c r="H29" s="186">
        <v>137</v>
      </c>
      <c r="I29" s="186">
        <v>0</v>
      </c>
      <c r="J29" s="184">
        <v>0</v>
      </c>
      <c r="K29" s="186">
        <v>0</v>
      </c>
      <c r="L29" s="184">
        <v>0</v>
      </c>
      <c r="M29" s="184">
        <f t="shared" ref="M29:N33" si="4">D29+G29+J29</f>
        <v>22</v>
      </c>
      <c r="N29" s="184">
        <f t="shared" si="4"/>
        <v>137</v>
      </c>
    </row>
    <row r="30" spans="1:14" x14ac:dyDescent="0.25">
      <c r="A30" s="185" t="s">
        <v>104</v>
      </c>
      <c r="B30" s="185" t="s">
        <v>57</v>
      </c>
      <c r="C30" s="186"/>
      <c r="D30" s="184"/>
      <c r="E30" s="186"/>
      <c r="F30" s="186"/>
      <c r="G30" s="184">
        <v>22</v>
      </c>
      <c r="H30" s="186">
        <v>137</v>
      </c>
      <c r="I30" s="186"/>
      <c r="J30" s="184"/>
      <c r="K30" s="186"/>
      <c r="L30" s="184">
        <v>0</v>
      </c>
      <c r="M30" s="184">
        <f t="shared" si="4"/>
        <v>22</v>
      </c>
      <c r="N30" s="184">
        <f t="shared" si="4"/>
        <v>137</v>
      </c>
    </row>
    <row r="31" spans="1:14" x14ac:dyDescent="0.25">
      <c r="A31" s="183">
        <v>1</v>
      </c>
      <c r="B31" s="183" t="s">
        <v>46</v>
      </c>
      <c r="C31" s="184">
        <v>767</v>
      </c>
      <c r="D31" s="184">
        <v>242</v>
      </c>
      <c r="E31" s="184">
        <v>306</v>
      </c>
      <c r="F31" s="184">
        <v>502</v>
      </c>
      <c r="G31" s="184">
        <v>58</v>
      </c>
      <c r="H31" s="184">
        <v>98</v>
      </c>
      <c r="I31" s="184">
        <v>105</v>
      </c>
      <c r="J31" s="184">
        <v>21</v>
      </c>
      <c r="K31" s="184">
        <v>29</v>
      </c>
      <c r="L31" s="184">
        <v>1374</v>
      </c>
      <c r="M31" s="184">
        <f t="shared" si="4"/>
        <v>321</v>
      </c>
      <c r="N31" s="184">
        <f t="shared" si="4"/>
        <v>433</v>
      </c>
    </row>
    <row r="32" spans="1:14" x14ac:dyDescent="0.25">
      <c r="A32" s="185" t="s">
        <v>105</v>
      </c>
      <c r="B32" s="185" t="s">
        <v>57</v>
      </c>
      <c r="C32" s="186">
        <v>767</v>
      </c>
      <c r="D32" s="184">
        <v>242</v>
      </c>
      <c r="E32" s="184">
        <v>306</v>
      </c>
      <c r="F32" s="186">
        <v>502</v>
      </c>
      <c r="G32" s="184">
        <v>58</v>
      </c>
      <c r="H32" s="184">
        <v>98</v>
      </c>
      <c r="I32" s="186">
        <v>105</v>
      </c>
      <c r="J32" s="184">
        <v>21</v>
      </c>
      <c r="K32" s="184">
        <v>29</v>
      </c>
      <c r="L32" s="184">
        <v>1374</v>
      </c>
      <c r="M32" s="184">
        <f t="shared" si="4"/>
        <v>321</v>
      </c>
      <c r="N32" s="184">
        <f t="shared" si="4"/>
        <v>433</v>
      </c>
    </row>
    <row r="33" spans="1:14" x14ac:dyDescent="0.25">
      <c r="A33" s="183">
        <v>1</v>
      </c>
      <c r="B33" s="183" t="s">
        <v>48</v>
      </c>
      <c r="C33" s="184">
        <v>313</v>
      </c>
      <c r="D33" s="184">
        <v>534</v>
      </c>
      <c r="E33" s="184">
        <v>381</v>
      </c>
      <c r="F33" s="184">
        <v>488</v>
      </c>
      <c r="G33" s="184">
        <v>18</v>
      </c>
      <c r="H33" s="184">
        <v>22</v>
      </c>
      <c r="I33" s="184">
        <v>105</v>
      </c>
      <c r="J33" s="184">
        <v>29</v>
      </c>
      <c r="K33" s="184">
        <v>48</v>
      </c>
      <c r="L33" s="184">
        <v>906</v>
      </c>
      <c r="M33" s="184">
        <f t="shared" si="4"/>
        <v>581</v>
      </c>
      <c r="N33" s="184">
        <f t="shared" si="4"/>
        <v>451</v>
      </c>
    </row>
    <row r="34" spans="1:14" x14ac:dyDescent="0.25">
      <c r="A34" s="185" t="s">
        <v>106</v>
      </c>
      <c r="B34" s="185" t="s">
        <v>57</v>
      </c>
      <c r="C34" s="186">
        <f>C28+C32+C33</f>
        <v>4931</v>
      </c>
      <c r="D34" s="186">
        <f t="shared" ref="D34:N34" si="5">D28+D32+D33</f>
        <v>4233</v>
      </c>
      <c r="E34" s="186">
        <f t="shared" si="5"/>
        <v>2267</v>
      </c>
      <c r="F34" s="186">
        <f t="shared" si="5"/>
        <v>2183</v>
      </c>
      <c r="G34" s="186">
        <f t="shared" si="5"/>
        <v>76</v>
      </c>
      <c r="H34" s="186">
        <f t="shared" si="5"/>
        <v>120</v>
      </c>
      <c r="I34" s="186">
        <f t="shared" si="5"/>
        <v>464</v>
      </c>
      <c r="J34" s="186">
        <f t="shared" si="5"/>
        <v>95</v>
      </c>
      <c r="K34" s="186">
        <f t="shared" si="5"/>
        <v>126</v>
      </c>
      <c r="L34" s="186">
        <f t="shared" si="5"/>
        <v>7578</v>
      </c>
      <c r="M34" s="186">
        <f t="shared" si="5"/>
        <v>4681</v>
      </c>
      <c r="N34" s="186">
        <f t="shared" si="5"/>
        <v>2910</v>
      </c>
    </row>
    <row r="35" spans="1:14" x14ac:dyDescent="0.25">
      <c r="A35" s="184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</row>
    <row r="36" spans="1:14" x14ac:dyDescent="0.25">
      <c r="A36" s="488" t="s">
        <v>644</v>
      </c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</row>
    <row r="37" spans="1:14" x14ac:dyDescent="0.25">
      <c r="A37" s="488" t="s">
        <v>662</v>
      </c>
      <c r="B37" s="487"/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</row>
    <row r="38" spans="1:14" x14ac:dyDescent="0.25">
      <c r="A38" s="488" t="s">
        <v>646</v>
      </c>
      <c r="B38" s="487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</row>
    <row r="39" spans="1:14" x14ac:dyDescent="0.25">
      <c r="A39" s="486" t="s">
        <v>74</v>
      </c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</row>
    <row r="40" spans="1:14" ht="75" x14ac:dyDescent="0.25">
      <c r="A40" s="182" t="s">
        <v>93</v>
      </c>
      <c r="B40" s="182" t="s">
        <v>2</v>
      </c>
      <c r="C40" s="182" t="s">
        <v>647</v>
      </c>
      <c r="D40" s="182" t="s">
        <v>648</v>
      </c>
      <c r="E40" s="182" t="s">
        <v>649</v>
      </c>
      <c r="F40" s="182" t="s">
        <v>650</v>
      </c>
      <c r="G40" s="182" t="s">
        <v>651</v>
      </c>
      <c r="H40" s="182" t="s">
        <v>652</v>
      </c>
      <c r="I40" s="182" t="s">
        <v>653</v>
      </c>
      <c r="J40" s="182" t="s">
        <v>654</v>
      </c>
      <c r="K40" s="182" t="s">
        <v>655</v>
      </c>
      <c r="L40" s="182" t="s">
        <v>656</v>
      </c>
      <c r="M40" s="182" t="s">
        <v>657</v>
      </c>
      <c r="N40" s="182" t="s">
        <v>658</v>
      </c>
    </row>
    <row r="41" spans="1:14" x14ac:dyDescent="0.25">
      <c r="A41" s="183">
        <v>1</v>
      </c>
      <c r="B41" s="183" t="s">
        <v>26</v>
      </c>
      <c r="C41" s="184">
        <v>3807</v>
      </c>
      <c r="D41" s="184">
        <v>266</v>
      </c>
      <c r="E41" s="187">
        <v>126</v>
      </c>
      <c r="F41" s="184">
        <v>364</v>
      </c>
      <c r="G41" s="184">
        <v>42</v>
      </c>
      <c r="H41" s="184">
        <v>155</v>
      </c>
      <c r="I41" s="187">
        <v>415</v>
      </c>
      <c r="J41" s="184">
        <v>8</v>
      </c>
      <c r="K41" s="184">
        <v>33</v>
      </c>
      <c r="L41" s="187">
        <f>C41+F41+I41</f>
        <v>4586</v>
      </c>
      <c r="M41" s="184">
        <f>D41+G41+J41</f>
        <v>316</v>
      </c>
      <c r="N41" s="187">
        <f>E41+H41+K41</f>
        <v>314</v>
      </c>
    </row>
    <row r="42" spans="1:14" x14ac:dyDescent="0.25">
      <c r="A42" s="185" t="s">
        <v>103</v>
      </c>
      <c r="B42" s="185" t="s">
        <v>57</v>
      </c>
      <c r="C42" s="186">
        <v>3807</v>
      </c>
      <c r="D42" s="186">
        <v>266</v>
      </c>
      <c r="E42" s="188">
        <v>126</v>
      </c>
      <c r="F42" s="186">
        <v>364</v>
      </c>
      <c r="G42" s="184">
        <v>42</v>
      </c>
      <c r="H42" s="184">
        <v>155</v>
      </c>
      <c r="I42" s="186">
        <v>415</v>
      </c>
      <c r="J42" s="186"/>
      <c r="K42" s="186"/>
      <c r="L42" s="187">
        <f t="shared" ref="L42:N46" si="6">C42+F42+I42</f>
        <v>4586</v>
      </c>
      <c r="M42" s="184">
        <f t="shared" si="6"/>
        <v>308</v>
      </c>
      <c r="N42" s="187">
        <f t="shared" si="6"/>
        <v>281</v>
      </c>
    </row>
    <row r="43" spans="1:14" x14ac:dyDescent="0.25">
      <c r="A43" s="183">
        <v>1</v>
      </c>
      <c r="B43" s="183" t="s">
        <v>46</v>
      </c>
      <c r="C43" s="184">
        <v>762</v>
      </c>
      <c r="D43" s="184">
        <v>57</v>
      </c>
      <c r="E43" s="184">
        <v>25</v>
      </c>
      <c r="F43" s="184">
        <v>191</v>
      </c>
      <c r="G43" s="184">
        <v>12</v>
      </c>
      <c r="H43" s="184">
        <v>9</v>
      </c>
      <c r="I43" s="184">
        <v>104</v>
      </c>
      <c r="J43" s="184">
        <v>16</v>
      </c>
      <c r="K43" s="184">
        <v>64</v>
      </c>
      <c r="L43" s="187">
        <f t="shared" si="6"/>
        <v>1057</v>
      </c>
      <c r="M43" s="184">
        <f t="shared" si="6"/>
        <v>85</v>
      </c>
      <c r="N43" s="187">
        <f t="shared" si="6"/>
        <v>98</v>
      </c>
    </row>
    <row r="44" spans="1:14" x14ac:dyDescent="0.25">
      <c r="A44" s="185" t="s">
        <v>105</v>
      </c>
      <c r="B44" s="185" t="s">
        <v>57</v>
      </c>
      <c r="C44" s="186">
        <v>762</v>
      </c>
      <c r="D44" s="186">
        <v>57</v>
      </c>
      <c r="E44" s="186">
        <v>25</v>
      </c>
      <c r="F44" s="186">
        <v>191</v>
      </c>
      <c r="G44" s="184">
        <v>12</v>
      </c>
      <c r="H44" s="184">
        <v>9</v>
      </c>
      <c r="I44" s="186">
        <v>104</v>
      </c>
      <c r="J44" s="186"/>
      <c r="K44" s="186"/>
      <c r="L44" s="187">
        <f t="shared" si="6"/>
        <v>1057</v>
      </c>
      <c r="M44" s="184">
        <f t="shared" si="6"/>
        <v>69</v>
      </c>
      <c r="N44" s="187">
        <f t="shared" si="6"/>
        <v>34</v>
      </c>
    </row>
    <row r="45" spans="1:14" x14ac:dyDescent="0.25">
      <c r="A45" s="183">
        <v>1</v>
      </c>
      <c r="B45" s="183" t="s">
        <v>48</v>
      </c>
      <c r="C45" s="189">
        <v>324</v>
      </c>
      <c r="D45" s="189">
        <v>1361</v>
      </c>
      <c r="E45" s="189">
        <v>78</v>
      </c>
      <c r="F45" s="189">
        <v>218</v>
      </c>
      <c r="G45" s="189">
        <v>1</v>
      </c>
      <c r="H45" s="189">
        <v>1</v>
      </c>
      <c r="I45" s="189">
        <v>208</v>
      </c>
      <c r="J45" s="189">
        <v>0</v>
      </c>
      <c r="K45" s="189">
        <v>0</v>
      </c>
      <c r="L45" s="187">
        <f t="shared" si="6"/>
        <v>750</v>
      </c>
      <c r="M45" s="184">
        <f t="shared" si="6"/>
        <v>1362</v>
      </c>
      <c r="N45" s="187">
        <f t="shared" si="6"/>
        <v>79</v>
      </c>
    </row>
    <row r="46" spans="1:14" x14ac:dyDescent="0.25">
      <c r="A46" s="185" t="s">
        <v>106</v>
      </c>
      <c r="B46" s="185" t="s">
        <v>57</v>
      </c>
      <c r="C46" s="186">
        <v>4893</v>
      </c>
      <c r="D46" s="186">
        <f>D42+D44+D45</f>
        <v>1684</v>
      </c>
      <c r="E46" s="186">
        <f>E42+E44+E45</f>
        <v>229</v>
      </c>
      <c r="F46" s="186">
        <f>F42+F44+F45</f>
        <v>773</v>
      </c>
      <c r="G46" s="186">
        <f>G42+G44+G45</f>
        <v>55</v>
      </c>
      <c r="H46" s="186">
        <f>H42+H44+H45</f>
        <v>165</v>
      </c>
      <c r="I46" s="186">
        <f t="shared" ref="I46:M46" si="7">I42+I44+I45</f>
        <v>727</v>
      </c>
      <c r="J46" s="186">
        <f t="shared" si="7"/>
        <v>0</v>
      </c>
      <c r="K46" s="186">
        <f t="shared" si="7"/>
        <v>0</v>
      </c>
      <c r="L46" s="187">
        <f t="shared" si="6"/>
        <v>6393</v>
      </c>
      <c r="M46" s="186">
        <f t="shared" si="7"/>
        <v>1739</v>
      </c>
      <c r="N46" s="187">
        <f t="shared" si="6"/>
        <v>394</v>
      </c>
    </row>
  </sheetData>
  <mergeCells count="12">
    <mergeCell ref="A39:N39"/>
    <mergeCell ref="A1:N1"/>
    <mergeCell ref="A2:N2"/>
    <mergeCell ref="A3:N3"/>
    <mergeCell ref="A4:N4"/>
    <mergeCell ref="A22:N22"/>
    <mergeCell ref="A23:N23"/>
    <mergeCell ref="A24:N24"/>
    <mergeCell ref="A25:N25"/>
    <mergeCell ref="A36:N36"/>
    <mergeCell ref="A37:N37"/>
    <mergeCell ref="A38:N38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52" workbookViewId="0">
      <selection activeCell="I16" sqref="I16"/>
    </sheetView>
  </sheetViews>
  <sheetFormatPr defaultRowHeight="15" x14ac:dyDescent="0.25"/>
  <cols>
    <col min="1" max="1" width="7.140625" style="109" customWidth="1"/>
    <col min="2" max="3" width="8.42578125" style="109" customWidth="1"/>
    <col min="4" max="16384" width="9.140625" style="109"/>
  </cols>
  <sheetData>
    <row r="1" spans="1:14" x14ac:dyDescent="0.25">
      <c r="A1" s="488" t="s">
        <v>644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</row>
    <row r="2" spans="1:14" x14ac:dyDescent="0.25">
      <c r="A2" s="488" t="s">
        <v>663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</row>
    <row r="3" spans="1:14" x14ac:dyDescent="0.25">
      <c r="A3" s="488" t="s">
        <v>646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</row>
    <row r="4" spans="1:14" x14ac:dyDescent="0.25">
      <c r="A4" s="486" t="s">
        <v>74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</row>
    <row r="5" spans="1:14" ht="75" x14ac:dyDescent="0.25">
      <c r="A5" s="182" t="s">
        <v>93</v>
      </c>
      <c r="B5" s="182" t="s">
        <v>2</v>
      </c>
      <c r="C5" s="182" t="s">
        <v>647</v>
      </c>
      <c r="D5" s="182" t="s">
        <v>648</v>
      </c>
      <c r="E5" s="182" t="s">
        <v>649</v>
      </c>
      <c r="F5" s="182" t="s">
        <v>650</v>
      </c>
      <c r="G5" s="182" t="s">
        <v>661</v>
      </c>
      <c r="H5" s="182" t="s">
        <v>652</v>
      </c>
      <c r="I5" s="182" t="s">
        <v>653</v>
      </c>
      <c r="J5" s="182" t="s">
        <v>654</v>
      </c>
      <c r="K5" s="182" t="s">
        <v>655</v>
      </c>
      <c r="L5" s="182" t="s">
        <v>656</v>
      </c>
      <c r="M5" s="182" t="s">
        <v>657</v>
      </c>
      <c r="N5" s="182" t="s">
        <v>658</v>
      </c>
    </row>
    <row r="6" spans="1:14" x14ac:dyDescent="0.25">
      <c r="A6" s="183">
        <v>1</v>
      </c>
      <c r="B6" s="183" t="s">
        <v>17</v>
      </c>
      <c r="C6" s="183">
        <v>535</v>
      </c>
      <c r="D6" s="183">
        <v>2</v>
      </c>
      <c r="E6" s="183">
        <v>0.9</v>
      </c>
      <c r="F6" s="183">
        <v>225</v>
      </c>
      <c r="G6" s="183">
        <v>9</v>
      </c>
      <c r="H6" s="183">
        <v>17.489999999999998</v>
      </c>
      <c r="I6" s="183">
        <v>159</v>
      </c>
      <c r="J6" s="183">
        <v>12</v>
      </c>
      <c r="K6" s="183">
        <v>14.33</v>
      </c>
      <c r="L6" s="183">
        <v>919</v>
      </c>
      <c r="M6" s="183">
        <v>23</v>
      </c>
      <c r="N6" s="183">
        <v>32.72</v>
      </c>
    </row>
    <row r="7" spans="1:14" x14ac:dyDescent="0.25">
      <c r="A7" s="183">
        <v>2</v>
      </c>
      <c r="B7" s="183" t="s">
        <v>18</v>
      </c>
      <c r="C7" s="183">
        <v>535</v>
      </c>
      <c r="D7" s="183">
        <v>3</v>
      </c>
      <c r="E7" s="183">
        <v>2.98</v>
      </c>
      <c r="F7" s="183">
        <v>225</v>
      </c>
      <c r="G7" s="183">
        <v>1</v>
      </c>
      <c r="H7" s="183">
        <v>6.09</v>
      </c>
      <c r="I7" s="183">
        <v>159</v>
      </c>
      <c r="J7" s="183">
        <v>0</v>
      </c>
      <c r="K7" s="183">
        <v>0</v>
      </c>
      <c r="L7" s="183">
        <v>919</v>
      </c>
      <c r="M7" s="183">
        <v>4</v>
      </c>
      <c r="N7" s="183">
        <v>9.07</v>
      </c>
    </row>
    <row r="8" spans="1:14" x14ac:dyDescent="0.25">
      <c r="A8" s="183">
        <v>3</v>
      </c>
      <c r="B8" s="183" t="s">
        <v>24</v>
      </c>
      <c r="C8" s="183">
        <v>535</v>
      </c>
      <c r="D8" s="183">
        <v>2</v>
      </c>
      <c r="E8" s="183">
        <v>0.3</v>
      </c>
      <c r="F8" s="183">
        <v>225</v>
      </c>
      <c r="G8" s="183">
        <v>8</v>
      </c>
      <c r="H8" s="183">
        <v>15.48</v>
      </c>
      <c r="I8" s="183">
        <v>159</v>
      </c>
      <c r="J8" s="183">
        <v>6</v>
      </c>
      <c r="K8" s="183">
        <v>16.09</v>
      </c>
      <c r="L8" s="183">
        <v>919</v>
      </c>
      <c r="M8" s="183">
        <v>16</v>
      </c>
      <c r="N8" s="183">
        <v>31.87</v>
      </c>
    </row>
    <row r="9" spans="1:14" x14ac:dyDescent="0.25">
      <c r="A9" s="183">
        <v>4</v>
      </c>
      <c r="B9" s="183" t="s">
        <v>26</v>
      </c>
      <c r="C9" s="183">
        <v>1588</v>
      </c>
      <c r="D9" s="183">
        <v>23</v>
      </c>
      <c r="E9" s="183">
        <v>23.61</v>
      </c>
      <c r="F9" s="183">
        <v>649</v>
      </c>
      <c r="G9" s="183">
        <v>124</v>
      </c>
      <c r="H9" s="183">
        <v>361.85</v>
      </c>
      <c r="I9" s="183">
        <v>542</v>
      </c>
      <c r="J9" s="183">
        <v>24</v>
      </c>
      <c r="K9" s="183">
        <v>162.63999999999999</v>
      </c>
      <c r="L9" s="183">
        <v>2779</v>
      </c>
      <c r="M9" s="183">
        <v>171</v>
      </c>
      <c r="N9" s="183">
        <v>548.1</v>
      </c>
    </row>
    <row r="10" spans="1:14" x14ac:dyDescent="0.25">
      <c r="A10" s="183">
        <v>5</v>
      </c>
      <c r="B10" s="183" t="s">
        <v>28</v>
      </c>
      <c r="C10" s="183">
        <v>1057</v>
      </c>
      <c r="D10" s="183">
        <v>7</v>
      </c>
      <c r="E10" s="183">
        <v>3.43</v>
      </c>
      <c r="F10" s="183">
        <v>410</v>
      </c>
      <c r="G10" s="183">
        <v>2</v>
      </c>
      <c r="H10" s="183">
        <v>1.1499999999999999</v>
      </c>
      <c r="I10" s="183">
        <v>260</v>
      </c>
      <c r="J10" s="183">
        <v>0</v>
      </c>
      <c r="K10" s="183">
        <v>0</v>
      </c>
      <c r="L10" s="183">
        <v>1727</v>
      </c>
      <c r="M10" s="183">
        <v>9</v>
      </c>
      <c r="N10" s="183">
        <v>4.58</v>
      </c>
    </row>
    <row r="11" spans="1:14" x14ac:dyDescent="0.25">
      <c r="A11" s="185" t="s">
        <v>103</v>
      </c>
      <c r="B11" s="185" t="s">
        <v>57</v>
      </c>
      <c r="C11" s="185">
        <v>4250</v>
      </c>
      <c r="D11" s="185">
        <v>37</v>
      </c>
      <c r="E11" s="185">
        <v>31.22</v>
      </c>
      <c r="F11" s="185">
        <v>1734</v>
      </c>
      <c r="G11" s="185">
        <v>144</v>
      </c>
      <c r="H11" s="185">
        <v>402.06</v>
      </c>
      <c r="I11" s="185">
        <v>1279</v>
      </c>
      <c r="J11" s="185">
        <v>42</v>
      </c>
      <c r="K11" s="185">
        <v>193.06</v>
      </c>
      <c r="L11" s="185">
        <v>7263</v>
      </c>
      <c r="M11" s="185">
        <v>223</v>
      </c>
      <c r="N11" s="185">
        <v>626.34</v>
      </c>
    </row>
    <row r="12" spans="1:14" x14ac:dyDescent="0.25">
      <c r="A12" s="183">
        <v>1</v>
      </c>
      <c r="B12" s="183" t="s">
        <v>34</v>
      </c>
      <c r="C12" s="183">
        <v>1057</v>
      </c>
      <c r="D12" s="183">
        <v>6</v>
      </c>
      <c r="E12" s="183">
        <v>10.11</v>
      </c>
      <c r="F12" s="183">
        <v>410</v>
      </c>
      <c r="G12" s="183">
        <v>3</v>
      </c>
      <c r="H12" s="183">
        <v>32.130000000000003</v>
      </c>
      <c r="I12" s="183">
        <v>260</v>
      </c>
      <c r="J12" s="183">
        <v>0</v>
      </c>
      <c r="K12" s="183">
        <v>0</v>
      </c>
      <c r="L12" s="183">
        <v>1727</v>
      </c>
      <c r="M12" s="183">
        <v>9</v>
      </c>
      <c r="N12" s="183">
        <v>42.24</v>
      </c>
    </row>
    <row r="13" spans="1:14" ht="30" x14ac:dyDescent="0.25">
      <c r="A13" s="185" t="s">
        <v>104</v>
      </c>
      <c r="B13" s="185" t="s">
        <v>57</v>
      </c>
      <c r="C13" s="185">
        <v>1057</v>
      </c>
      <c r="D13" s="185">
        <v>6</v>
      </c>
      <c r="E13" s="185">
        <v>10.11</v>
      </c>
      <c r="F13" s="185">
        <v>410</v>
      </c>
      <c r="G13" s="185">
        <v>3</v>
      </c>
      <c r="H13" s="185">
        <v>32.130000000000003</v>
      </c>
      <c r="I13" s="185">
        <v>260</v>
      </c>
      <c r="J13" s="185">
        <v>0</v>
      </c>
      <c r="K13" s="185">
        <v>0</v>
      </c>
      <c r="L13" s="185">
        <v>1727</v>
      </c>
      <c r="M13" s="185">
        <v>9</v>
      </c>
      <c r="N13" s="185">
        <v>42.24</v>
      </c>
    </row>
    <row r="14" spans="1:14" x14ac:dyDescent="0.25">
      <c r="A14" s="183">
        <v>1</v>
      </c>
      <c r="B14" s="183" t="s">
        <v>46</v>
      </c>
      <c r="C14" s="183">
        <v>1074</v>
      </c>
      <c r="D14" s="183">
        <v>569</v>
      </c>
      <c r="E14" s="183">
        <v>417.6</v>
      </c>
      <c r="F14" s="183">
        <v>2200</v>
      </c>
      <c r="G14" s="183">
        <v>311</v>
      </c>
      <c r="H14" s="183">
        <v>962.91</v>
      </c>
      <c r="I14" s="183">
        <v>2136</v>
      </c>
      <c r="J14" s="183">
        <v>9</v>
      </c>
      <c r="K14" s="183">
        <v>24</v>
      </c>
      <c r="L14" s="183">
        <v>5410</v>
      </c>
      <c r="M14" s="183">
        <v>889</v>
      </c>
      <c r="N14" s="183">
        <v>1404.51</v>
      </c>
    </row>
    <row r="15" spans="1:14" x14ac:dyDescent="0.25">
      <c r="A15" s="185" t="s">
        <v>105</v>
      </c>
      <c r="B15" s="185" t="s">
        <v>57</v>
      </c>
      <c r="C15" s="185">
        <v>1074</v>
      </c>
      <c r="D15" s="185">
        <v>569</v>
      </c>
      <c r="E15" s="185">
        <v>417.6</v>
      </c>
      <c r="F15" s="185">
        <v>2200</v>
      </c>
      <c r="G15" s="185">
        <v>311</v>
      </c>
      <c r="H15" s="185">
        <v>962.91</v>
      </c>
      <c r="I15" s="185">
        <v>2136</v>
      </c>
      <c r="J15" s="185">
        <v>9</v>
      </c>
      <c r="K15" s="185">
        <v>24</v>
      </c>
      <c r="L15" s="185">
        <v>5410</v>
      </c>
      <c r="M15" s="185">
        <v>889</v>
      </c>
      <c r="N15" s="185">
        <v>1404.51</v>
      </c>
    </row>
    <row r="16" spans="1:14" x14ac:dyDescent="0.25">
      <c r="A16" s="183">
        <v>1</v>
      </c>
      <c r="B16" s="183" t="s">
        <v>48</v>
      </c>
      <c r="C16" s="183">
        <v>771</v>
      </c>
      <c r="D16" s="183">
        <v>75</v>
      </c>
      <c r="E16" s="183">
        <v>54.65</v>
      </c>
      <c r="F16" s="183">
        <v>500</v>
      </c>
      <c r="G16" s="183">
        <v>15</v>
      </c>
      <c r="H16" s="183">
        <v>67.77</v>
      </c>
      <c r="I16" s="183">
        <v>260</v>
      </c>
      <c r="J16" s="183">
        <v>1</v>
      </c>
      <c r="K16" s="183">
        <v>1.7</v>
      </c>
      <c r="L16" s="183">
        <v>1531</v>
      </c>
      <c r="M16" s="183">
        <v>91</v>
      </c>
      <c r="N16" s="183">
        <v>124.12</v>
      </c>
    </row>
    <row r="17" spans="1:14" x14ac:dyDescent="0.25">
      <c r="A17" s="185" t="s">
        <v>109</v>
      </c>
      <c r="B17" s="185" t="s">
        <v>57</v>
      </c>
      <c r="C17" s="185">
        <v>7152</v>
      </c>
      <c r="D17" s="185">
        <v>687</v>
      </c>
      <c r="E17" s="185">
        <v>513.58000000000004</v>
      </c>
      <c r="F17" s="185">
        <v>4844</v>
      </c>
      <c r="G17" s="185">
        <v>473</v>
      </c>
      <c r="H17" s="185">
        <v>1464.87</v>
      </c>
      <c r="I17" s="185">
        <v>3935</v>
      </c>
      <c r="J17" s="185">
        <v>52</v>
      </c>
      <c r="K17" s="185">
        <v>218.76</v>
      </c>
      <c r="L17" s="185">
        <v>15931</v>
      </c>
      <c r="M17" s="185">
        <v>1212</v>
      </c>
      <c r="N17" s="185">
        <v>2197.21</v>
      </c>
    </row>
    <row r="19" spans="1:14" x14ac:dyDescent="0.25">
      <c r="A19" s="488" t="s">
        <v>644</v>
      </c>
      <c r="B19" s="487"/>
      <c r="C19" s="487"/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</row>
    <row r="20" spans="1:14" x14ac:dyDescent="0.25">
      <c r="A20" s="488" t="s">
        <v>664</v>
      </c>
      <c r="B20" s="487"/>
      <c r="C20" s="487"/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487"/>
    </row>
    <row r="21" spans="1:14" x14ac:dyDescent="0.25">
      <c r="A21" s="488" t="s">
        <v>646</v>
      </c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</row>
    <row r="22" spans="1:14" x14ac:dyDescent="0.25">
      <c r="A22" s="486" t="s">
        <v>74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487"/>
    </row>
    <row r="23" spans="1:14" ht="75" x14ac:dyDescent="0.25">
      <c r="A23" s="182" t="s">
        <v>93</v>
      </c>
      <c r="B23" s="182" t="s">
        <v>2</v>
      </c>
      <c r="C23" s="182" t="s">
        <v>647</v>
      </c>
      <c r="D23" s="182" t="s">
        <v>648</v>
      </c>
      <c r="E23" s="182" t="s">
        <v>649</v>
      </c>
      <c r="F23" s="182" t="s">
        <v>650</v>
      </c>
      <c r="G23" s="182" t="s">
        <v>661</v>
      </c>
      <c r="H23" s="182" t="s">
        <v>652</v>
      </c>
      <c r="I23" s="182" t="s">
        <v>653</v>
      </c>
      <c r="J23" s="182" t="s">
        <v>654</v>
      </c>
      <c r="K23" s="182" t="s">
        <v>655</v>
      </c>
      <c r="L23" s="182" t="s">
        <v>656</v>
      </c>
      <c r="M23" s="182" t="s">
        <v>657</v>
      </c>
      <c r="N23" s="182" t="s">
        <v>658</v>
      </c>
    </row>
    <row r="24" spans="1:14" x14ac:dyDescent="0.25">
      <c r="A24" s="183">
        <v>1</v>
      </c>
      <c r="B24" s="183" t="s">
        <v>26</v>
      </c>
      <c r="C24" s="183">
        <v>1898</v>
      </c>
      <c r="D24" s="183">
        <v>39</v>
      </c>
      <c r="E24" s="183">
        <v>19.649999999999999</v>
      </c>
      <c r="F24" s="183">
        <v>948</v>
      </c>
      <c r="G24" s="183">
        <v>15</v>
      </c>
      <c r="H24" s="183">
        <v>30.38</v>
      </c>
      <c r="I24" s="183">
        <v>266</v>
      </c>
      <c r="J24" s="183">
        <v>23</v>
      </c>
      <c r="K24" s="183">
        <v>50</v>
      </c>
      <c r="L24" s="183">
        <v>3112</v>
      </c>
      <c r="M24" s="183">
        <v>77</v>
      </c>
      <c r="N24" s="183">
        <v>100.03</v>
      </c>
    </row>
    <row r="25" spans="1:14" x14ac:dyDescent="0.25">
      <c r="A25" s="185" t="s">
        <v>103</v>
      </c>
      <c r="B25" s="185" t="s">
        <v>57</v>
      </c>
      <c r="C25" s="185">
        <v>1898</v>
      </c>
      <c r="D25" s="185">
        <v>39</v>
      </c>
      <c r="E25" s="185">
        <v>19.649999999999999</v>
      </c>
      <c r="F25" s="185">
        <v>948</v>
      </c>
      <c r="G25" s="185">
        <v>15</v>
      </c>
      <c r="H25" s="185">
        <v>30.38</v>
      </c>
      <c r="I25" s="185">
        <v>266</v>
      </c>
      <c r="J25" s="185">
        <v>23</v>
      </c>
      <c r="K25" s="185">
        <v>50</v>
      </c>
      <c r="L25" s="185">
        <v>3112</v>
      </c>
      <c r="M25" s="185">
        <v>77</v>
      </c>
      <c r="N25" s="185">
        <v>100.03</v>
      </c>
    </row>
    <row r="26" spans="1:14" x14ac:dyDescent="0.25">
      <c r="A26" s="183">
        <v>1</v>
      </c>
      <c r="B26" s="183" t="s">
        <v>36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</row>
    <row r="27" spans="1:14" ht="30" x14ac:dyDescent="0.25">
      <c r="A27" s="185" t="s">
        <v>104</v>
      </c>
      <c r="B27" s="185" t="s">
        <v>57</v>
      </c>
      <c r="C27" s="185">
        <v>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</row>
    <row r="28" spans="1:14" x14ac:dyDescent="0.25">
      <c r="A28" s="183">
        <v>1</v>
      </c>
      <c r="B28" s="183" t="s">
        <v>46</v>
      </c>
      <c r="C28" s="183">
        <v>388</v>
      </c>
      <c r="D28" s="183">
        <v>151</v>
      </c>
      <c r="E28" s="183">
        <v>109.77</v>
      </c>
      <c r="F28" s="183">
        <v>920</v>
      </c>
      <c r="G28" s="183">
        <v>134</v>
      </c>
      <c r="H28" s="183">
        <v>250.52</v>
      </c>
      <c r="I28" s="183">
        <v>266</v>
      </c>
      <c r="J28" s="183">
        <v>2</v>
      </c>
      <c r="K28" s="183">
        <v>7.17</v>
      </c>
      <c r="L28" s="183">
        <v>1574</v>
      </c>
      <c r="M28" s="183">
        <v>287</v>
      </c>
      <c r="N28" s="183">
        <v>367.46</v>
      </c>
    </row>
    <row r="29" spans="1:14" x14ac:dyDescent="0.25">
      <c r="A29" s="185" t="s">
        <v>105</v>
      </c>
      <c r="B29" s="185" t="s">
        <v>57</v>
      </c>
      <c r="C29" s="185">
        <v>388</v>
      </c>
      <c r="D29" s="185">
        <v>151</v>
      </c>
      <c r="E29" s="185">
        <v>109.77</v>
      </c>
      <c r="F29" s="185">
        <v>920</v>
      </c>
      <c r="G29" s="185">
        <v>134</v>
      </c>
      <c r="H29" s="185">
        <v>250.52</v>
      </c>
      <c r="I29" s="185">
        <v>266</v>
      </c>
      <c r="J29" s="185">
        <v>2</v>
      </c>
      <c r="K29" s="185">
        <v>7.17</v>
      </c>
      <c r="L29" s="185">
        <v>1574</v>
      </c>
      <c r="M29" s="185">
        <v>287</v>
      </c>
      <c r="N29" s="185">
        <v>367.46</v>
      </c>
    </row>
    <row r="30" spans="1:14" x14ac:dyDescent="0.25">
      <c r="A30" s="183">
        <v>1</v>
      </c>
      <c r="B30" s="183" t="s">
        <v>48</v>
      </c>
      <c r="C30" s="183">
        <v>342</v>
      </c>
      <c r="D30" s="183">
        <v>45</v>
      </c>
      <c r="E30" s="183">
        <v>69.900000000000006</v>
      </c>
      <c r="F30" s="183">
        <v>524</v>
      </c>
      <c r="G30" s="183">
        <v>1</v>
      </c>
      <c r="H30" s="183">
        <v>0.75</v>
      </c>
      <c r="I30" s="183">
        <v>116</v>
      </c>
      <c r="J30" s="183">
        <v>1</v>
      </c>
      <c r="K30" s="183">
        <v>1.44</v>
      </c>
      <c r="L30" s="183">
        <v>982</v>
      </c>
      <c r="M30" s="183">
        <v>47</v>
      </c>
      <c r="N30" s="183">
        <v>72.09</v>
      </c>
    </row>
    <row r="31" spans="1:14" x14ac:dyDescent="0.25">
      <c r="A31" s="185" t="s">
        <v>109</v>
      </c>
      <c r="B31" s="185" t="s">
        <v>57</v>
      </c>
      <c r="C31" s="185">
        <v>2628</v>
      </c>
      <c r="D31" s="185">
        <v>235</v>
      </c>
      <c r="E31" s="185">
        <v>199.32</v>
      </c>
      <c r="F31" s="185">
        <v>2392</v>
      </c>
      <c r="G31" s="185">
        <v>150</v>
      </c>
      <c r="H31" s="185">
        <v>281.64999999999998</v>
      </c>
      <c r="I31" s="185">
        <v>648</v>
      </c>
      <c r="J31" s="185">
        <v>26</v>
      </c>
      <c r="K31" s="185">
        <v>58.61</v>
      </c>
      <c r="L31" s="185">
        <v>5668</v>
      </c>
      <c r="M31" s="185">
        <v>411</v>
      </c>
      <c r="N31" s="185">
        <v>539.58000000000004</v>
      </c>
    </row>
    <row r="33" spans="1:14" x14ac:dyDescent="0.25">
      <c r="A33" s="488" t="s">
        <v>644</v>
      </c>
      <c r="B33" s="487"/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</row>
    <row r="34" spans="1:14" x14ac:dyDescent="0.25">
      <c r="A34" s="488" t="s">
        <v>665</v>
      </c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</row>
    <row r="35" spans="1:14" x14ac:dyDescent="0.25">
      <c r="A35" s="488" t="s">
        <v>646</v>
      </c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</row>
    <row r="36" spans="1:14" x14ac:dyDescent="0.25">
      <c r="A36" s="486" t="s">
        <v>74</v>
      </c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</row>
    <row r="37" spans="1:14" ht="75" x14ac:dyDescent="0.25">
      <c r="A37" s="182" t="s">
        <v>93</v>
      </c>
      <c r="B37" s="182" t="s">
        <v>2</v>
      </c>
      <c r="C37" s="182" t="s">
        <v>647</v>
      </c>
      <c r="D37" s="182" t="s">
        <v>648</v>
      </c>
      <c r="E37" s="182" t="s">
        <v>649</v>
      </c>
      <c r="F37" s="182" t="s">
        <v>650</v>
      </c>
      <c r="G37" s="182" t="s">
        <v>651</v>
      </c>
      <c r="H37" s="182" t="s">
        <v>666</v>
      </c>
      <c r="I37" s="182" t="s">
        <v>653</v>
      </c>
      <c r="J37" s="182" t="s">
        <v>654</v>
      </c>
      <c r="K37" s="182" t="s">
        <v>655</v>
      </c>
      <c r="L37" s="182" t="s">
        <v>656</v>
      </c>
      <c r="M37" s="182" t="s">
        <v>657</v>
      </c>
      <c r="N37" s="182" t="s">
        <v>658</v>
      </c>
    </row>
    <row r="38" spans="1:14" x14ac:dyDescent="0.25">
      <c r="A38" s="183">
        <v>1</v>
      </c>
      <c r="B38" s="191" t="s">
        <v>26</v>
      </c>
      <c r="C38" s="184">
        <v>2324</v>
      </c>
      <c r="D38" s="184">
        <v>3256</v>
      </c>
      <c r="E38" s="184">
        <v>2579</v>
      </c>
      <c r="F38" s="184">
        <v>700</v>
      </c>
      <c r="G38" s="184">
        <v>23</v>
      </c>
      <c r="H38" s="184">
        <v>72</v>
      </c>
      <c r="I38" s="184">
        <v>665</v>
      </c>
      <c r="J38" s="184">
        <v>438</v>
      </c>
      <c r="K38" s="184">
        <v>284</v>
      </c>
      <c r="L38" s="184">
        <f>C38+F38+I38</f>
        <v>3689</v>
      </c>
      <c r="M38" s="184">
        <f>D38+G38+J38</f>
        <v>3717</v>
      </c>
      <c r="N38" s="184">
        <f>E38+H38+K38</f>
        <v>2935</v>
      </c>
    </row>
    <row r="39" spans="1:14" x14ac:dyDescent="0.25">
      <c r="A39" s="183">
        <v>2</v>
      </c>
      <c r="B39" s="183" t="s">
        <v>28</v>
      </c>
      <c r="C39" s="184">
        <v>332</v>
      </c>
      <c r="D39" s="184">
        <v>54</v>
      </c>
      <c r="E39" s="184">
        <v>50</v>
      </c>
      <c r="F39" s="184">
        <v>100</v>
      </c>
      <c r="G39" s="184">
        <v>0</v>
      </c>
      <c r="H39" s="184">
        <v>0</v>
      </c>
      <c r="I39" s="184">
        <v>95</v>
      </c>
      <c r="J39" s="184">
        <v>2</v>
      </c>
      <c r="K39" s="184">
        <v>10</v>
      </c>
      <c r="L39" s="184">
        <f t="shared" ref="L39:N41" si="0">C39+F39+I39</f>
        <v>527</v>
      </c>
      <c r="M39" s="184">
        <f t="shared" si="0"/>
        <v>56</v>
      </c>
      <c r="N39" s="184">
        <f t="shared" si="0"/>
        <v>60</v>
      </c>
    </row>
    <row r="40" spans="1:14" x14ac:dyDescent="0.25">
      <c r="A40" s="185" t="s">
        <v>103</v>
      </c>
      <c r="B40" s="185" t="s">
        <v>57</v>
      </c>
      <c r="C40" s="186">
        <f t="shared" ref="C40:N40" si="1">SUM(C38:C39)</f>
        <v>2656</v>
      </c>
      <c r="D40" s="186">
        <f t="shared" si="1"/>
        <v>3310</v>
      </c>
      <c r="E40" s="186">
        <f t="shared" si="1"/>
        <v>2629</v>
      </c>
      <c r="F40" s="186">
        <f t="shared" si="1"/>
        <v>800</v>
      </c>
      <c r="G40" s="186">
        <f t="shared" si="1"/>
        <v>23</v>
      </c>
      <c r="H40" s="186">
        <f t="shared" si="1"/>
        <v>72</v>
      </c>
      <c r="I40" s="186">
        <f t="shared" si="1"/>
        <v>760</v>
      </c>
      <c r="J40" s="186">
        <f t="shared" si="1"/>
        <v>440</v>
      </c>
      <c r="K40" s="186">
        <f t="shared" si="1"/>
        <v>294</v>
      </c>
      <c r="L40" s="184">
        <f t="shared" si="1"/>
        <v>4216</v>
      </c>
      <c r="M40" s="184">
        <f t="shared" si="1"/>
        <v>3773</v>
      </c>
      <c r="N40" s="184">
        <f t="shared" si="1"/>
        <v>2995</v>
      </c>
    </row>
    <row r="41" spans="1:14" x14ac:dyDescent="0.25">
      <c r="A41" s="183">
        <v>1</v>
      </c>
      <c r="B41" s="183" t="s">
        <v>48</v>
      </c>
      <c r="C41" s="184">
        <v>664</v>
      </c>
      <c r="D41" s="184">
        <v>625</v>
      </c>
      <c r="E41" s="184">
        <v>310</v>
      </c>
      <c r="F41" s="184">
        <v>200</v>
      </c>
      <c r="G41" s="184">
        <v>79</v>
      </c>
      <c r="H41" s="184">
        <v>101</v>
      </c>
      <c r="I41" s="184">
        <v>190</v>
      </c>
      <c r="J41" s="184">
        <v>923</v>
      </c>
      <c r="K41" s="184">
        <v>791</v>
      </c>
      <c r="L41" s="184">
        <f t="shared" si="0"/>
        <v>1054</v>
      </c>
      <c r="M41" s="184">
        <f t="shared" si="0"/>
        <v>1627</v>
      </c>
      <c r="N41" s="184">
        <f t="shared" si="0"/>
        <v>1202</v>
      </c>
    </row>
    <row r="42" spans="1:14" ht="30" x14ac:dyDescent="0.25">
      <c r="A42" s="185" t="s">
        <v>106</v>
      </c>
      <c r="B42" s="185" t="s">
        <v>57</v>
      </c>
      <c r="C42" s="186">
        <f>C40+C41</f>
        <v>3320</v>
      </c>
      <c r="D42" s="186">
        <f t="shared" ref="D42:N42" si="2">D40+D41</f>
        <v>3935</v>
      </c>
      <c r="E42" s="186">
        <f t="shared" si="2"/>
        <v>2939</v>
      </c>
      <c r="F42" s="186">
        <f t="shared" si="2"/>
        <v>1000</v>
      </c>
      <c r="G42" s="186">
        <f t="shared" si="2"/>
        <v>102</v>
      </c>
      <c r="H42" s="186">
        <f t="shared" si="2"/>
        <v>173</v>
      </c>
      <c r="I42" s="186">
        <f t="shared" si="2"/>
        <v>950</v>
      </c>
      <c r="J42" s="186">
        <f t="shared" si="2"/>
        <v>1363</v>
      </c>
      <c r="K42" s="186">
        <f t="shared" si="2"/>
        <v>1085</v>
      </c>
      <c r="L42" s="186">
        <f t="shared" si="2"/>
        <v>5270</v>
      </c>
      <c r="M42" s="186">
        <f t="shared" si="2"/>
        <v>5400</v>
      </c>
      <c r="N42" s="186">
        <f t="shared" si="2"/>
        <v>4197</v>
      </c>
    </row>
  </sheetData>
  <mergeCells count="12">
    <mergeCell ref="A36:N36"/>
    <mergeCell ref="A1:N1"/>
    <mergeCell ref="A2:N2"/>
    <mergeCell ref="A3:N3"/>
    <mergeCell ref="A4:N4"/>
    <mergeCell ref="A19:N19"/>
    <mergeCell ref="A20:N20"/>
    <mergeCell ref="A21:N21"/>
    <mergeCell ref="A22:N22"/>
    <mergeCell ref="A33:N33"/>
    <mergeCell ref="A34:N34"/>
    <mergeCell ref="A35:N35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workbookViewId="0">
      <selection activeCell="A21" sqref="A21:N21"/>
    </sheetView>
  </sheetViews>
  <sheetFormatPr defaultRowHeight="15" x14ac:dyDescent="0.25"/>
  <cols>
    <col min="1" max="2" width="8.42578125" customWidth="1"/>
  </cols>
  <sheetData>
    <row r="1" spans="1:14" x14ac:dyDescent="0.25">
      <c r="A1" s="488" t="s">
        <v>644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</row>
    <row r="2" spans="1:14" x14ac:dyDescent="0.25">
      <c r="A2" s="488" t="s">
        <v>667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</row>
    <row r="3" spans="1:14" x14ac:dyDescent="0.25">
      <c r="A3" s="488" t="s">
        <v>646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</row>
    <row r="4" spans="1:14" x14ac:dyDescent="0.25">
      <c r="A4" s="486" t="s">
        <v>74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</row>
    <row r="5" spans="1:14" ht="75" x14ac:dyDescent="0.25">
      <c r="A5" s="182" t="s">
        <v>93</v>
      </c>
      <c r="B5" s="182" t="s">
        <v>2</v>
      </c>
      <c r="C5" s="182" t="s">
        <v>647</v>
      </c>
      <c r="D5" s="182" t="s">
        <v>648</v>
      </c>
      <c r="E5" s="182" t="s">
        <v>649</v>
      </c>
      <c r="F5" s="182" t="s">
        <v>650</v>
      </c>
      <c r="G5" s="182" t="s">
        <v>651</v>
      </c>
      <c r="H5" s="182" t="s">
        <v>666</v>
      </c>
      <c r="I5" s="182" t="s">
        <v>653</v>
      </c>
      <c r="J5" s="182" t="s">
        <v>654</v>
      </c>
      <c r="K5" s="182" t="s">
        <v>655</v>
      </c>
      <c r="L5" s="182" t="s">
        <v>656</v>
      </c>
      <c r="M5" s="182" t="s">
        <v>657</v>
      </c>
      <c r="N5" s="182" t="s">
        <v>658</v>
      </c>
    </row>
    <row r="6" spans="1:14" x14ac:dyDescent="0.25">
      <c r="A6" s="182">
        <v>1</v>
      </c>
      <c r="B6" s="182" t="s">
        <v>18</v>
      </c>
      <c r="C6" s="192">
        <v>746</v>
      </c>
      <c r="D6" s="182">
        <v>2</v>
      </c>
      <c r="E6" s="193">
        <v>1</v>
      </c>
      <c r="F6" s="194">
        <v>212</v>
      </c>
      <c r="G6" s="193">
        <v>17</v>
      </c>
      <c r="H6" s="193">
        <v>15</v>
      </c>
      <c r="I6" s="193">
        <v>95</v>
      </c>
      <c r="J6" s="193">
        <v>0</v>
      </c>
      <c r="K6" s="193">
        <v>0</v>
      </c>
      <c r="L6" s="193">
        <f t="shared" ref="L6:L16" si="0">C6+F6+I6</f>
        <v>1053</v>
      </c>
      <c r="M6" s="193">
        <f t="shared" ref="M6:M16" si="1">D6+G6+J6</f>
        <v>19</v>
      </c>
      <c r="N6" s="193">
        <f t="shared" ref="N6:N16" si="2">E6+H6+K6</f>
        <v>16</v>
      </c>
    </row>
    <row r="7" spans="1:14" x14ac:dyDescent="0.25">
      <c r="A7" s="182">
        <v>2</v>
      </c>
      <c r="B7" s="182" t="s">
        <v>26</v>
      </c>
      <c r="C7" s="182">
        <v>4439</v>
      </c>
      <c r="D7" s="182">
        <v>2723</v>
      </c>
      <c r="E7" s="193">
        <v>1488</v>
      </c>
      <c r="F7" s="194">
        <v>697</v>
      </c>
      <c r="G7" s="193">
        <v>52</v>
      </c>
      <c r="H7" s="193">
        <v>83</v>
      </c>
      <c r="I7" s="193">
        <v>599</v>
      </c>
      <c r="J7" s="193">
        <v>117</v>
      </c>
      <c r="K7" s="193">
        <v>923</v>
      </c>
      <c r="L7" s="193">
        <f t="shared" si="0"/>
        <v>5735</v>
      </c>
      <c r="M7" s="193">
        <f t="shared" si="1"/>
        <v>2892</v>
      </c>
      <c r="N7" s="193">
        <f t="shared" si="2"/>
        <v>2494</v>
      </c>
    </row>
    <row r="8" spans="1:14" x14ac:dyDescent="0.25">
      <c r="A8" s="182">
        <v>2</v>
      </c>
      <c r="B8" s="182" t="s">
        <v>28</v>
      </c>
      <c r="C8" s="182">
        <v>0</v>
      </c>
      <c r="D8" s="182">
        <v>0</v>
      </c>
      <c r="E8" s="193">
        <v>0</v>
      </c>
      <c r="F8" s="194">
        <v>0</v>
      </c>
      <c r="G8" s="193">
        <v>0</v>
      </c>
      <c r="H8" s="193">
        <v>0</v>
      </c>
      <c r="I8" s="193">
        <v>129</v>
      </c>
      <c r="J8" s="193">
        <v>0</v>
      </c>
      <c r="K8" s="193">
        <v>0</v>
      </c>
      <c r="L8" s="193">
        <f t="shared" si="0"/>
        <v>129</v>
      </c>
      <c r="M8" s="193">
        <f t="shared" si="1"/>
        <v>0</v>
      </c>
      <c r="N8" s="193">
        <f t="shared" si="2"/>
        <v>0</v>
      </c>
    </row>
    <row r="9" spans="1:14" x14ac:dyDescent="0.25">
      <c r="A9" s="195" t="s">
        <v>103</v>
      </c>
      <c r="B9" s="195" t="s">
        <v>57</v>
      </c>
      <c r="C9" s="196">
        <f t="shared" ref="C9:K9" si="3">SUM(C6:C8)</f>
        <v>5185</v>
      </c>
      <c r="D9" s="196">
        <f t="shared" si="3"/>
        <v>2725</v>
      </c>
      <c r="E9" s="197">
        <f t="shared" si="3"/>
        <v>1489</v>
      </c>
      <c r="F9" s="198">
        <f t="shared" si="3"/>
        <v>909</v>
      </c>
      <c r="G9" s="197">
        <f t="shared" si="3"/>
        <v>69</v>
      </c>
      <c r="H9" s="197">
        <f t="shared" si="3"/>
        <v>98</v>
      </c>
      <c r="I9" s="197">
        <f t="shared" si="3"/>
        <v>823</v>
      </c>
      <c r="J9" s="197">
        <f t="shared" si="3"/>
        <v>117</v>
      </c>
      <c r="K9" s="197">
        <f t="shared" si="3"/>
        <v>923</v>
      </c>
      <c r="L9" s="193">
        <f t="shared" si="0"/>
        <v>6917</v>
      </c>
      <c r="M9" s="193">
        <f t="shared" si="1"/>
        <v>2911</v>
      </c>
      <c r="N9" s="193">
        <f t="shared" si="2"/>
        <v>2510</v>
      </c>
    </row>
    <row r="10" spans="1:14" x14ac:dyDescent="0.25">
      <c r="A10" s="182">
        <v>1</v>
      </c>
      <c r="B10" s="182" t="s">
        <v>34</v>
      </c>
      <c r="C10" s="182">
        <v>746</v>
      </c>
      <c r="D10" s="182">
        <v>15</v>
      </c>
      <c r="E10" s="193">
        <v>6</v>
      </c>
      <c r="F10" s="194">
        <v>212</v>
      </c>
      <c r="G10" s="193">
        <v>0</v>
      </c>
      <c r="H10" s="193">
        <v>0</v>
      </c>
      <c r="I10" s="193">
        <v>95</v>
      </c>
      <c r="J10" s="193">
        <v>214</v>
      </c>
      <c r="K10" s="193">
        <v>714</v>
      </c>
      <c r="L10" s="193">
        <f t="shared" si="0"/>
        <v>1053</v>
      </c>
      <c r="M10" s="193">
        <f t="shared" si="1"/>
        <v>229</v>
      </c>
      <c r="N10" s="193">
        <f t="shared" si="2"/>
        <v>720</v>
      </c>
    </row>
    <row r="11" spans="1:14" x14ac:dyDescent="0.25">
      <c r="A11" s="165">
        <v>2</v>
      </c>
      <c r="B11" s="195" t="s">
        <v>36</v>
      </c>
      <c r="C11" s="120">
        <v>746</v>
      </c>
      <c r="D11" s="120">
        <v>1</v>
      </c>
      <c r="E11" s="199">
        <v>1</v>
      </c>
      <c r="F11" s="200">
        <v>212</v>
      </c>
      <c r="G11" s="199">
        <v>0</v>
      </c>
      <c r="H11" s="199">
        <v>0</v>
      </c>
      <c r="I11" s="193">
        <v>95</v>
      </c>
      <c r="J11" s="199">
        <v>16</v>
      </c>
      <c r="K11" s="199">
        <v>18</v>
      </c>
      <c r="L11" s="193">
        <f t="shared" si="0"/>
        <v>1053</v>
      </c>
      <c r="M11" s="193">
        <f t="shared" si="1"/>
        <v>17</v>
      </c>
      <c r="N11" s="193">
        <f t="shared" si="2"/>
        <v>19</v>
      </c>
    </row>
    <row r="12" spans="1:14" x14ac:dyDescent="0.25">
      <c r="A12" s="195" t="s">
        <v>103</v>
      </c>
      <c r="B12" s="195" t="s">
        <v>57</v>
      </c>
      <c r="C12" s="196">
        <f t="shared" ref="C12:K12" si="4">SUM(C10:C11)</f>
        <v>1492</v>
      </c>
      <c r="D12" s="196">
        <f t="shared" si="4"/>
        <v>16</v>
      </c>
      <c r="E12" s="197">
        <f t="shared" si="4"/>
        <v>7</v>
      </c>
      <c r="F12" s="198">
        <f t="shared" si="4"/>
        <v>424</v>
      </c>
      <c r="G12" s="197">
        <f t="shared" si="4"/>
        <v>0</v>
      </c>
      <c r="H12" s="197">
        <f t="shared" si="4"/>
        <v>0</v>
      </c>
      <c r="I12" s="197">
        <f t="shared" si="4"/>
        <v>190</v>
      </c>
      <c r="J12" s="197">
        <f t="shared" si="4"/>
        <v>230</v>
      </c>
      <c r="K12" s="197">
        <f t="shared" si="4"/>
        <v>732</v>
      </c>
      <c r="L12" s="193">
        <f t="shared" si="0"/>
        <v>2106</v>
      </c>
      <c r="M12" s="193">
        <f t="shared" si="1"/>
        <v>246</v>
      </c>
      <c r="N12" s="193">
        <f t="shared" si="2"/>
        <v>739</v>
      </c>
    </row>
    <row r="13" spans="1:14" x14ac:dyDescent="0.25">
      <c r="A13" s="165">
        <v>1</v>
      </c>
      <c r="B13" s="165" t="s">
        <v>386</v>
      </c>
      <c r="C13" s="120">
        <v>1475</v>
      </c>
      <c r="D13" s="120">
        <v>20</v>
      </c>
      <c r="E13" s="199">
        <v>13</v>
      </c>
      <c r="F13" s="200">
        <v>226</v>
      </c>
      <c r="G13" s="199">
        <v>3</v>
      </c>
      <c r="H13" s="199">
        <v>8</v>
      </c>
      <c r="I13" s="199">
        <v>95</v>
      </c>
      <c r="J13" s="199">
        <v>10</v>
      </c>
      <c r="K13" s="199">
        <v>15</v>
      </c>
      <c r="L13" s="193">
        <f t="shared" si="0"/>
        <v>1796</v>
      </c>
      <c r="M13" s="193">
        <f t="shared" si="1"/>
        <v>33</v>
      </c>
      <c r="N13" s="193">
        <f t="shared" si="2"/>
        <v>36</v>
      </c>
    </row>
    <row r="14" spans="1:14" x14ac:dyDescent="0.25">
      <c r="A14" s="195" t="s">
        <v>105</v>
      </c>
      <c r="B14" s="195" t="s">
        <v>57</v>
      </c>
      <c r="C14" s="120">
        <v>1475</v>
      </c>
      <c r="D14" s="120">
        <v>20</v>
      </c>
      <c r="E14" s="199">
        <v>13</v>
      </c>
      <c r="F14" s="200">
        <v>226</v>
      </c>
      <c r="G14" s="199">
        <v>3</v>
      </c>
      <c r="H14" s="199">
        <v>8</v>
      </c>
      <c r="I14" s="199">
        <v>95</v>
      </c>
      <c r="J14" s="199">
        <v>10</v>
      </c>
      <c r="K14" s="199">
        <v>15</v>
      </c>
      <c r="L14" s="193">
        <f t="shared" si="0"/>
        <v>1796</v>
      </c>
      <c r="M14" s="193">
        <f t="shared" si="1"/>
        <v>33</v>
      </c>
      <c r="N14" s="193">
        <f t="shared" si="2"/>
        <v>36</v>
      </c>
    </row>
    <row r="15" spans="1:14" x14ac:dyDescent="0.25">
      <c r="A15" s="165">
        <v>1</v>
      </c>
      <c r="B15" s="165" t="s">
        <v>48</v>
      </c>
      <c r="C15" s="120">
        <v>507</v>
      </c>
      <c r="D15" s="120">
        <v>231</v>
      </c>
      <c r="E15" s="199">
        <v>266</v>
      </c>
      <c r="F15" s="200">
        <v>142</v>
      </c>
      <c r="G15" s="199">
        <v>16</v>
      </c>
      <c r="H15" s="199">
        <v>10</v>
      </c>
      <c r="I15" s="199">
        <v>190</v>
      </c>
      <c r="J15" s="199">
        <v>18</v>
      </c>
      <c r="K15" s="199">
        <v>47</v>
      </c>
      <c r="L15" s="193">
        <f t="shared" si="0"/>
        <v>839</v>
      </c>
      <c r="M15" s="193">
        <f t="shared" si="1"/>
        <v>265</v>
      </c>
      <c r="N15" s="193">
        <f t="shared" si="2"/>
        <v>323</v>
      </c>
    </row>
    <row r="16" spans="1:14" ht="30" x14ac:dyDescent="0.25">
      <c r="A16" s="185" t="s">
        <v>106</v>
      </c>
      <c r="B16" s="195" t="s">
        <v>57</v>
      </c>
      <c r="C16" s="196">
        <f t="shared" ref="C16:K16" si="5">C9+C12+C14+C15</f>
        <v>8659</v>
      </c>
      <c r="D16" s="196">
        <f t="shared" si="5"/>
        <v>2992</v>
      </c>
      <c r="E16" s="196">
        <f t="shared" si="5"/>
        <v>1775</v>
      </c>
      <c r="F16" s="196">
        <f t="shared" si="5"/>
        <v>1701</v>
      </c>
      <c r="G16" s="196">
        <f t="shared" si="5"/>
        <v>88</v>
      </c>
      <c r="H16" s="196">
        <f t="shared" si="5"/>
        <v>116</v>
      </c>
      <c r="I16" s="196">
        <f t="shared" si="5"/>
        <v>1298</v>
      </c>
      <c r="J16" s="196">
        <f t="shared" si="5"/>
        <v>375</v>
      </c>
      <c r="K16" s="196">
        <f t="shared" si="5"/>
        <v>1717</v>
      </c>
      <c r="L16" s="193">
        <f t="shared" si="0"/>
        <v>11658</v>
      </c>
      <c r="M16" s="193">
        <f t="shared" si="1"/>
        <v>3455</v>
      </c>
      <c r="N16" s="193">
        <f t="shared" si="2"/>
        <v>3608</v>
      </c>
    </row>
    <row r="17" spans="1:14" x14ac:dyDescent="0.25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spans="1:14" ht="26.25" x14ac:dyDescent="0.4">
      <c r="D18" s="491" t="s">
        <v>868</v>
      </c>
      <c r="E18" s="491"/>
      <c r="F18" s="491"/>
      <c r="G18" s="491"/>
      <c r="H18" s="491"/>
      <c r="I18" s="491"/>
      <c r="J18" s="491"/>
    </row>
    <row r="19" spans="1:14" x14ac:dyDescent="0.25">
      <c r="A19" s="489" t="s">
        <v>644</v>
      </c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</row>
    <row r="20" spans="1:14" x14ac:dyDescent="0.25">
      <c r="A20" s="489" t="s">
        <v>671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</row>
    <row r="21" spans="1:14" x14ac:dyDescent="0.25">
      <c r="A21" s="489" t="s">
        <v>646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</row>
    <row r="22" spans="1:14" x14ac:dyDescent="0.25">
      <c r="A22" s="489" t="s">
        <v>74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</row>
    <row r="23" spans="1:14" ht="63.75" x14ac:dyDescent="0.25">
      <c r="A23" s="329" t="s">
        <v>93</v>
      </c>
      <c r="B23" s="329" t="s">
        <v>2</v>
      </c>
      <c r="C23" s="329" t="s">
        <v>647</v>
      </c>
      <c r="D23" s="329" t="s">
        <v>648</v>
      </c>
      <c r="E23" s="329" t="s">
        <v>649</v>
      </c>
      <c r="F23" s="329" t="s">
        <v>650</v>
      </c>
      <c r="G23" s="329" t="s">
        <v>661</v>
      </c>
      <c r="H23" s="329" t="s">
        <v>652</v>
      </c>
      <c r="I23" s="330" t="s">
        <v>653</v>
      </c>
      <c r="J23" s="329" t="s">
        <v>654</v>
      </c>
      <c r="K23" s="329" t="s">
        <v>655</v>
      </c>
      <c r="L23" s="329" t="s">
        <v>656</v>
      </c>
      <c r="M23" s="329" t="s">
        <v>657</v>
      </c>
      <c r="N23" s="329" t="s">
        <v>658</v>
      </c>
    </row>
    <row r="24" spans="1:14" x14ac:dyDescent="0.25">
      <c r="A24" s="331">
        <v>1</v>
      </c>
      <c r="B24" s="331" t="s">
        <v>17</v>
      </c>
      <c r="C24" s="331">
        <v>962</v>
      </c>
      <c r="D24" s="332">
        <v>1</v>
      </c>
      <c r="E24" s="332">
        <v>3.5</v>
      </c>
      <c r="F24" s="332">
        <v>298</v>
      </c>
      <c r="G24" s="333">
        <v>12</v>
      </c>
      <c r="H24" s="334">
        <v>40.18</v>
      </c>
      <c r="I24" s="335">
        <v>148</v>
      </c>
      <c r="J24" s="336">
        <v>5</v>
      </c>
      <c r="K24" s="332">
        <v>46.15</v>
      </c>
      <c r="L24" s="332">
        <v>1408</v>
      </c>
      <c r="M24" s="332">
        <f t="shared" ref="M24:M36" si="6">D24+G24+J24</f>
        <v>18</v>
      </c>
      <c r="N24" s="332">
        <f t="shared" ref="N24:N36" si="7">E24+H24+K24</f>
        <v>89.83</v>
      </c>
    </row>
    <row r="25" spans="1:14" x14ac:dyDescent="0.25">
      <c r="A25" s="337">
        <v>2</v>
      </c>
      <c r="B25" s="337" t="s">
        <v>18</v>
      </c>
      <c r="C25" s="337">
        <v>483</v>
      </c>
      <c r="D25" s="332">
        <v>2</v>
      </c>
      <c r="E25" s="332">
        <v>1.54</v>
      </c>
      <c r="F25" s="332">
        <v>289</v>
      </c>
      <c r="G25" s="333">
        <v>2</v>
      </c>
      <c r="H25" s="334">
        <v>1.5</v>
      </c>
      <c r="I25" s="335">
        <v>73</v>
      </c>
      <c r="J25" s="336">
        <v>0</v>
      </c>
      <c r="K25" s="332">
        <v>0</v>
      </c>
      <c r="L25" s="332">
        <v>845</v>
      </c>
      <c r="M25" s="332">
        <f t="shared" si="6"/>
        <v>4</v>
      </c>
      <c r="N25" s="332">
        <f t="shared" si="7"/>
        <v>3.04</v>
      </c>
    </row>
    <row r="26" spans="1:14" x14ac:dyDescent="0.25">
      <c r="A26" s="337">
        <v>3</v>
      </c>
      <c r="B26" s="308" t="s">
        <v>32</v>
      </c>
      <c r="C26" s="308">
        <v>483</v>
      </c>
      <c r="D26" s="338">
        <v>5</v>
      </c>
      <c r="E26" s="338">
        <v>2</v>
      </c>
      <c r="F26" s="338">
        <v>298</v>
      </c>
      <c r="G26" s="333">
        <v>10</v>
      </c>
      <c r="H26" s="334">
        <v>27</v>
      </c>
      <c r="I26" s="338">
        <v>73</v>
      </c>
      <c r="J26" s="338">
        <v>0</v>
      </c>
      <c r="K26" s="338">
        <v>0</v>
      </c>
      <c r="L26" s="332">
        <v>854</v>
      </c>
      <c r="M26" s="332">
        <f t="shared" si="6"/>
        <v>15</v>
      </c>
      <c r="N26" s="332">
        <f t="shared" si="7"/>
        <v>29</v>
      </c>
    </row>
    <row r="27" spans="1:14" x14ac:dyDescent="0.25">
      <c r="A27" s="308">
        <v>4</v>
      </c>
      <c r="B27" s="337" t="s">
        <v>21</v>
      </c>
      <c r="C27" s="337">
        <v>483</v>
      </c>
      <c r="D27" s="332">
        <v>175</v>
      </c>
      <c r="E27" s="332">
        <v>74.569999999999993</v>
      </c>
      <c r="F27" s="332">
        <v>298</v>
      </c>
      <c r="G27" s="333">
        <v>36</v>
      </c>
      <c r="H27" s="334">
        <v>47.18</v>
      </c>
      <c r="I27" s="335">
        <v>73</v>
      </c>
      <c r="J27" s="336">
        <v>43</v>
      </c>
      <c r="K27" s="332">
        <v>168</v>
      </c>
      <c r="L27" s="332">
        <v>854</v>
      </c>
      <c r="M27" s="332">
        <f t="shared" si="6"/>
        <v>254</v>
      </c>
      <c r="N27" s="332">
        <f t="shared" si="7"/>
        <v>289.75</v>
      </c>
    </row>
    <row r="28" spans="1:14" x14ac:dyDescent="0.25">
      <c r="A28" s="308">
        <v>5</v>
      </c>
      <c r="B28" s="308" t="s">
        <v>24</v>
      </c>
      <c r="C28" s="308">
        <v>483</v>
      </c>
      <c r="D28" s="338">
        <v>5</v>
      </c>
      <c r="E28" s="338">
        <v>2.59</v>
      </c>
      <c r="F28" s="338">
        <v>305</v>
      </c>
      <c r="G28" s="333">
        <v>37</v>
      </c>
      <c r="H28" s="334">
        <v>34.369999999999997</v>
      </c>
      <c r="I28" s="339">
        <v>73</v>
      </c>
      <c r="J28" s="340">
        <v>2</v>
      </c>
      <c r="K28" s="338">
        <v>4.03</v>
      </c>
      <c r="L28" s="332">
        <v>861</v>
      </c>
      <c r="M28" s="332">
        <f t="shared" si="6"/>
        <v>44</v>
      </c>
      <c r="N28" s="332">
        <f t="shared" si="7"/>
        <v>40.989999999999995</v>
      </c>
    </row>
    <row r="29" spans="1:14" x14ac:dyDescent="0.25">
      <c r="A29" s="308">
        <v>6</v>
      </c>
      <c r="B29" s="308" t="s">
        <v>26</v>
      </c>
      <c r="C29" s="308">
        <v>4814</v>
      </c>
      <c r="D29" s="338">
        <v>483</v>
      </c>
      <c r="E29" s="338">
        <v>279.92</v>
      </c>
      <c r="F29" s="338">
        <v>3633</v>
      </c>
      <c r="G29" s="333">
        <v>107</v>
      </c>
      <c r="H29" s="333">
        <v>1327.15</v>
      </c>
      <c r="I29" s="225">
        <v>679</v>
      </c>
      <c r="J29" s="340">
        <v>167</v>
      </c>
      <c r="K29" s="338">
        <v>1414.0700000000002</v>
      </c>
      <c r="L29" s="332">
        <v>9126</v>
      </c>
      <c r="M29" s="332">
        <f t="shared" si="6"/>
        <v>757</v>
      </c>
      <c r="N29" s="332">
        <f t="shared" si="7"/>
        <v>3021.1400000000003</v>
      </c>
    </row>
    <row r="30" spans="1:14" x14ac:dyDescent="0.25">
      <c r="A30" s="308">
        <v>7</v>
      </c>
      <c r="B30" s="308" t="s">
        <v>27</v>
      </c>
      <c r="C30" s="308">
        <v>483</v>
      </c>
      <c r="D30" s="338">
        <v>27</v>
      </c>
      <c r="E30" s="338">
        <v>18.14</v>
      </c>
      <c r="F30" s="338">
        <v>298</v>
      </c>
      <c r="G30" s="333">
        <v>40</v>
      </c>
      <c r="H30" s="334">
        <v>118.15</v>
      </c>
      <c r="I30" s="341">
        <v>73</v>
      </c>
      <c r="J30" s="338">
        <v>1</v>
      </c>
      <c r="K30" s="338">
        <v>3</v>
      </c>
      <c r="L30" s="332">
        <v>854</v>
      </c>
      <c r="M30" s="332">
        <f t="shared" si="6"/>
        <v>68</v>
      </c>
      <c r="N30" s="332">
        <f t="shared" si="7"/>
        <v>139.29000000000002</v>
      </c>
    </row>
    <row r="31" spans="1:14" x14ac:dyDescent="0.25">
      <c r="A31" s="284">
        <v>8</v>
      </c>
      <c r="B31" s="284" t="s">
        <v>28</v>
      </c>
      <c r="C31" s="284">
        <v>962</v>
      </c>
      <c r="D31" s="338">
        <v>13</v>
      </c>
      <c r="E31" s="338">
        <v>8.1</v>
      </c>
      <c r="F31" s="338">
        <v>298</v>
      </c>
      <c r="G31" s="333">
        <v>10</v>
      </c>
      <c r="H31" s="334">
        <v>15.62</v>
      </c>
      <c r="I31" s="338">
        <v>148</v>
      </c>
      <c r="J31" s="338">
        <v>2</v>
      </c>
      <c r="K31" s="338">
        <v>26.34</v>
      </c>
      <c r="L31" s="332">
        <v>1408</v>
      </c>
      <c r="M31" s="332">
        <f t="shared" si="6"/>
        <v>25</v>
      </c>
      <c r="N31" s="332">
        <f t="shared" si="7"/>
        <v>50.06</v>
      </c>
    </row>
    <row r="32" spans="1:14" x14ac:dyDescent="0.25">
      <c r="A32" s="294">
        <v>9</v>
      </c>
      <c r="B32" s="284" t="s">
        <v>29</v>
      </c>
      <c r="C32" s="284">
        <v>483</v>
      </c>
      <c r="D32" s="338">
        <v>3</v>
      </c>
      <c r="E32" s="338">
        <v>2.2400000000000002</v>
      </c>
      <c r="F32" s="338">
        <v>298</v>
      </c>
      <c r="G32" s="333">
        <v>16</v>
      </c>
      <c r="H32" s="334">
        <v>25.46</v>
      </c>
      <c r="I32" s="338">
        <v>148</v>
      </c>
      <c r="J32" s="338">
        <v>0</v>
      </c>
      <c r="K32" s="338">
        <v>0</v>
      </c>
      <c r="L32" s="332">
        <v>929</v>
      </c>
      <c r="M32" s="332">
        <f t="shared" si="6"/>
        <v>19</v>
      </c>
      <c r="N32" s="332">
        <f t="shared" si="7"/>
        <v>27.700000000000003</v>
      </c>
    </row>
    <row r="33" spans="1:14" x14ac:dyDescent="0.25">
      <c r="A33" s="342" t="s">
        <v>103</v>
      </c>
      <c r="B33" s="343" t="s">
        <v>57</v>
      </c>
      <c r="C33" s="343">
        <f>SUM(C24:C32)</f>
        <v>9636</v>
      </c>
      <c r="D33" s="344">
        <v>714</v>
      </c>
      <c r="E33" s="344">
        <v>392.6</v>
      </c>
      <c r="F33" s="344">
        <f>SUM(F24:F32)</f>
        <v>6015</v>
      </c>
      <c r="G33" s="345">
        <f>SUM(G24:G32)</f>
        <v>270</v>
      </c>
      <c r="H33" s="345">
        <f>SUM(H24:H32)</f>
        <v>1636.6100000000001</v>
      </c>
      <c r="I33" s="344">
        <f>SUM(I24:I32)</f>
        <v>1488</v>
      </c>
      <c r="J33" s="344">
        <v>220</v>
      </c>
      <c r="K33" s="344">
        <v>1661.59</v>
      </c>
      <c r="L33" s="346">
        <f>SUM(L24:L32)</f>
        <v>17139</v>
      </c>
      <c r="M33" s="346">
        <f t="shared" si="6"/>
        <v>1204</v>
      </c>
      <c r="N33" s="346">
        <f t="shared" si="7"/>
        <v>3690.8</v>
      </c>
    </row>
    <row r="34" spans="1:14" x14ac:dyDescent="0.25">
      <c r="A34" s="284">
        <v>1</v>
      </c>
      <c r="B34" s="284" t="s">
        <v>38</v>
      </c>
      <c r="C34" s="284">
        <v>483</v>
      </c>
      <c r="D34" s="338">
        <v>0</v>
      </c>
      <c r="E34" s="338">
        <v>0</v>
      </c>
      <c r="F34" s="338">
        <v>298</v>
      </c>
      <c r="G34" s="333">
        <v>0</v>
      </c>
      <c r="H34" s="334">
        <v>0</v>
      </c>
      <c r="I34" s="338">
        <v>73</v>
      </c>
      <c r="J34" s="338">
        <v>0</v>
      </c>
      <c r="K34" s="338">
        <v>0</v>
      </c>
      <c r="L34" s="332">
        <v>854</v>
      </c>
      <c r="M34" s="332">
        <f t="shared" si="6"/>
        <v>0</v>
      </c>
      <c r="N34" s="332">
        <f t="shared" si="7"/>
        <v>0</v>
      </c>
    </row>
    <row r="35" spans="1:14" x14ac:dyDescent="0.25">
      <c r="A35" s="284">
        <v>2</v>
      </c>
      <c r="B35" s="284" t="s">
        <v>34</v>
      </c>
      <c r="C35" s="284">
        <v>969</v>
      </c>
      <c r="D35" s="223">
        <v>62</v>
      </c>
      <c r="E35" s="224">
        <v>17.61</v>
      </c>
      <c r="F35" s="338">
        <v>298</v>
      </c>
      <c r="G35" s="333">
        <v>6</v>
      </c>
      <c r="H35" s="334">
        <v>9.17</v>
      </c>
      <c r="I35" s="338">
        <v>148</v>
      </c>
      <c r="J35" s="225">
        <v>0</v>
      </c>
      <c r="K35" s="225">
        <v>0</v>
      </c>
      <c r="L35" s="332">
        <v>1415</v>
      </c>
      <c r="M35" s="332">
        <f t="shared" si="6"/>
        <v>68</v>
      </c>
      <c r="N35" s="332">
        <f t="shared" si="7"/>
        <v>26.78</v>
      </c>
    </row>
    <row r="36" spans="1:14" x14ac:dyDescent="0.25">
      <c r="A36" s="284">
        <v>3</v>
      </c>
      <c r="B36" s="284" t="s">
        <v>672</v>
      </c>
      <c r="C36" s="284">
        <v>969</v>
      </c>
      <c r="D36" s="338">
        <v>1</v>
      </c>
      <c r="E36" s="338">
        <v>0.41</v>
      </c>
      <c r="F36" s="338">
        <v>298</v>
      </c>
      <c r="G36" s="347">
        <v>0</v>
      </c>
      <c r="H36" s="348">
        <v>0</v>
      </c>
      <c r="I36" s="338">
        <v>88</v>
      </c>
      <c r="J36" s="338">
        <v>0</v>
      </c>
      <c r="K36" s="338">
        <v>0</v>
      </c>
      <c r="L36" s="332">
        <v>1355</v>
      </c>
      <c r="M36" s="332">
        <f t="shared" si="6"/>
        <v>1</v>
      </c>
      <c r="N36" s="332">
        <f t="shared" si="7"/>
        <v>0.41</v>
      </c>
    </row>
    <row r="37" spans="1:14" ht="15.75" thickBot="1" x14ac:dyDescent="0.3">
      <c r="A37" s="284">
        <v>4</v>
      </c>
      <c r="B37" s="284" t="s">
        <v>44</v>
      </c>
      <c r="C37" s="284"/>
      <c r="D37" s="338">
        <v>679</v>
      </c>
      <c r="E37" s="338">
        <v>256.89999999999998</v>
      </c>
      <c r="F37" s="338"/>
      <c r="G37" s="333">
        <v>872</v>
      </c>
      <c r="H37" s="334">
        <v>331.6</v>
      </c>
      <c r="I37" s="338"/>
      <c r="J37" s="338">
        <v>685</v>
      </c>
      <c r="K37" s="338">
        <v>241.3</v>
      </c>
      <c r="L37" s="332"/>
      <c r="M37" s="332"/>
      <c r="N37" s="332"/>
    </row>
    <row r="38" spans="1:14" ht="15.75" thickBot="1" x14ac:dyDescent="0.3">
      <c r="A38" s="343" t="s">
        <v>104</v>
      </c>
      <c r="B38" s="343" t="s">
        <v>57</v>
      </c>
      <c r="C38" s="343">
        <f>SUM(C34:C36)</f>
        <v>2421</v>
      </c>
      <c r="D38" s="344">
        <v>742</v>
      </c>
      <c r="E38" s="344">
        <v>274.91999999999996</v>
      </c>
      <c r="F38" s="344">
        <f>SUM(F34:F36)</f>
        <v>894</v>
      </c>
      <c r="G38" s="349">
        <f>SUM(G34:G37)</f>
        <v>878</v>
      </c>
      <c r="H38" s="349">
        <f>SUM(H34:H37)</f>
        <v>340.77000000000004</v>
      </c>
      <c r="I38" s="344">
        <f>SUM(I34:I36)</f>
        <v>309</v>
      </c>
      <c r="J38" s="344">
        <v>685</v>
      </c>
      <c r="K38" s="344">
        <v>241.3</v>
      </c>
      <c r="L38" s="346">
        <f>SUM(L34:L36)</f>
        <v>3624</v>
      </c>
      <c r="M38" s="346">
        <f t="shared" ref="M38:N41" si="8">D38+G38+J38</f>
        <v>2305</v>
      </c>
      <c r="N38" s="346">
        <f t="shared" si="8"/>
        <v>856.99</v>
      </c>
    </row>
    <row r="39" spans="1:14" x14ac:dyDescent="0.25">
      <c r="A39" s="292">
        <v>1</v>
      </c>
      <c r="B39" s="292" t="s">
        <v>46</v>
      </c>
      <c r="C39" s="292">
        <v>2419</v>
      </c>
      <c r="D39" s="350">
        <v>440</v>
      </c>
      <c r="E39" s="351">
        <v>365.02</v>
      </c>
      <c r="F39" s="352">
        <v>4042</v>
      </c>
      <c r="G39" s="353">
        <v>218</v>
      </c>
      <c r="H39" s="354">
        <v>384.66</v>
      </c>
      <c r="I39" s="352">
        <v>577</v>
      </c>
      <c r="J39" s="350">
        <v>6</v>
      </c>
      <c r="K39" s="355">
        <v>14.05</v>
      </c>
      <c r="L39" s="356">
        <v>7038</v>
      </c>
      <c r="M39" s="356">
        <f t="shared" si="8"/>
        <v>664</v>
      </c>
      <c r="N39" s="356">
        <f t="shared" si="8"/>
        <v>763.73</v>
      </c>
    </row>
    <row r="40" spans="1:14" x14ac:dyDescent="0.25">
      <c r="A40" s="357" t="s">
        <v>105</v>
      </c>
      <c r="B40" s="357" t="s">
        <v>57</v>
      </c>
      <c r="C40" s="357">
        <f>SUM(C39)</f>
        <v>2419</v>
      </c>
      <c r="D40" s="358">
        <v>440</v>
      </c>
      <c r="E40" s="359">
        <v>365.02</v>
      </c>
      <c r="F40" s="358">
        <f>SUM(F39)</f>
        <v>4042</v>
      </c>
      <c r="G40" s="360">
        <f>SUM(G39)</f>
        <v>218</v>
      </c>
      <c r="H40" s="360">
        <f>SUM(H39)</f>
        <v>384.66</v>
      </c>
      <c r="I40" s="358">
        <f>SUM(I39)</f>
        <v>577</v>
      </c>
      <c r="J40" s="358">
        <v>6</v>
      </c>
      <c r="K40" s="361">
        <v>14.05</v>
      </c>
      <c r="L40" s="362">
        <f>SUM(L39)</f>
        <v>7038</v>
      </c>
      <c r="M40" s="362">
        <f t="shared" si="8"/>
        <v>664</v>
      </c>
      <c r="N40" s="362">
        <f t="shared" si="8"/>
        <v>763.73</v>
      </c>
    </row>
    <row r="41" spans="1:14" x14ac:dyDescent="0.25">
      <c r="A41" s="363">
        <v>1</v>
      </c>
      <c r="B41" s="363" t="s">
        <v>48</v>
      </c>
      <c r="C41" s="363">
        <v>1509</v>
      </c>
      <c r="D41" s="339">
        <v>147</v>
      </c>
      <c r="E41" s="339">
        <v>129.62</v>
      </c>
      <c r="F41" s="339">
        <v>859</v>
      </c>
      <c r="G41" s="364">
        <v>5</v>
      </c>
      <c r="H41" s="365">
        <v>7.84</v>
      </c>
      <c r="I41" s="339">
        <v>299</v>
      </c>
      <c r="J41" s="339">
        <v>11</v>
      </c>
      <c r="K41" s="339">
        <v>34.840000000000003</v>
      </c>
      <c r="L41" s="335">
        <v>2667</v>
      </c>
      <c r="M41" s="335">
        <f t="shared" si="8"/>
        <v>163</v>
      </c>
      <c r="N41" s="335">
        <f t="shared" si="8"/>
        <v>172.3</v>
      </c>
    </row>
    <row r="42" spans="1:14" x14ac:dyDescent="0.25">
      <c r="A42" s="357" t="s">
        <v>109</v>
      </c>
      <c r="B42" s="357" t="s">
        <v>57</v>
      </c>
      <c r="C42" s="357">
        <f>C33+C38+C40+C41</f>
        <v>15985</v>
      </c>
      <c r="D42" s="358">
        <v>2043</v>
      </c>
      <c r="E42" s="358">
        <v>1162.1600000000001</v>
      </c>
      <c r="F42" s="358">
        <f>F33+F38+F40+F41</f>
        <v>11810</v>
      </c>
      <c r="G42" s="360">
        <v>1371</v>
      </c>
      <c r="H42" s="360">
        <v>2369</v>
      </c>
      <c r="I42" s="358">
        <f>I33+I38+I40+I41</f>
        <v>2673</v>
      </c>
      <c r="J42" s="358">
        <v>922</v>
      </c>
      <c r="K42" s="358">
        <v>1951.78</v>
      </c>
      <c r="L42" s="358">
        <f>L33+L38+L40+L41</f>
        <v>30468</v>
      </c>
      <c r="M42" s="358">
        <f>M33+M38+M40+M41</f>
        <v>4336</v>
      </c>
      <c r="N42" s="358">
        <f>N33+N38+N40+N41</f>
        <v>5483.8200000000006</v>
      </c>
    </row>
    <row r="43" spans="1:14" x14ac:dyDescent="0.25">
      <c r="A43" s="366"/>
      <c r="B43" s="366"/>
      <c r="C43" s="366"/>
      <c r="D43" s="366"/>
      <c r="E43" s="328"/>
      <c r="F43" s="328"/>
      <c r="G43" s="328"/>
      <c r="H43" s="328"/>
      <c r="I43" s="328"/>
      <c r="J43" s="328"/>
      <c r="K43" s="328"/>
      <c r="L43" s="328"/>
      <c r="M43" s="328"/>
      <c r="N43" s="328"/>
    </row>
  </sheetData>
  <mergeCells count="9">
    <mergeCell ref="A20:N20"/>
    <mergeCell ref="A21:N21"/>
    <mergeCell ref="A22:N22"/>
    <mergeCell ref="A1:N1"/>
    <mergeCell ref="A2:N2"/>
    <mergeCell ref="A3:N3"/>
    <mergeCell ref="A4:N4"/>
    <mergeCell ref="A19:N19"/>
    <mergeCell ref="D18:J18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6"/>
  <sheetViews>
    <sheetView topLeftCell="A40" workbookViewId="0">
      <selection activeCell="E9" sqref="E9"/>
    </sheetView>
  </sheetViews>
  <sheetFormatPr defaultRowHeight="15" x14ac:dyDescent="0.25"/>
  <sheetData>
    <row r="1" spans="1:14" x14ac:dyDescent="0.25">
      <c r="A1" s="492" t="s">
        <v>659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</row>
    <row r="2" spans="1:14" x14ac:dyDescent="0.25">
      <c r="A2" s="492" t="s">
        <v>859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</row>
    <row r="3" spans="1:14" x14ac:dyDescent="0.25">
      <c r="A3" s="492" t="s">
        <v>646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</row>
    <row r="4" spans="1:14" x14ac:dyDescent="0.25">
      <c r="A4" s="494" t="s">
        <v>74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</row>
    <row r="5" spans="1:14" ht="75" x14ac:dyDescent="0.25">
      <c r="A5" s="384" t="s">
        <v>93</v>
      </c>
      <c r="B5" s="384" t="s">
        <v>2</v>
      </c>
      <c r="C5" s="384" t="s">
        <v>647</v>
      </c>
      <c r="D5" s="384" t="s">
        <v>648</v>
      </c>
      <c r="E5" s="384" t="s">
        <v>649</v>
      </c>
      <c r="F5" s="384" t="s">
        <v>650</v>
      </c>
      <c r="G5" s="384" t="s">
        <v>651</v>
      </c>
      <c r="H5" s="384" t="s">
        <v>652</v>
      </c>
      <c r="I5" s="384" t="s">
        <v>653</v>
      </c>
      <c r="J5" s="384" t="s">
        <v>654</v>
      </c>
      <c r="K5" s="384" t="s">
        <v>655</v>
      </c>
      <c r="L5" s="384" t="s">
        <v>656</v>
      </c>
      <c r="M5" s="384" t="s">
        <v>657</v>
      </c>
      <c r="N5" s="384" t="s">
        <v>658</v>
      </c>
    </row>
    <row r="6" spans="1:14" x14ac:dyDescent="0.25">
      <c r="A6" s="385" t="s">
        <v>669</v>
      </c>
      <c r="B6" s="385" t="s">
        <v>12</v>
      </c>
      <c r="C6" s="386">
        <v>60</v>
      </c>
      <c r="D6" s="387">
        <v>9</v>
      </c>
      <c r="E6" s="388">
        <v>11.01</v>
      </c>
      <c r="F6" s="386">
        <v>109</v>
      </c>
      <c r="G6" s="387">
        <v>220</v>
      </c>
      <c r="H6" s="388">
        <v>1210.1500000000001</v>
      </c>
      <c r="I6" s="386">
        <v>88</v>
      </c>
      <c r="J6" s="387">
        <v>2</v>
      </c>
      <c r="K6" s="388">
        <v>4</v>
      </c>
      <c r="L6" s="388">
        <f t="shared" ref="L6:L45" si="0">C6+F6+I6</f>
        <v>257</v>
      </c>
      <c r="M6" s="388">
        <f t="shared" ref="M6:M45" si="1">E6+H6+K6</f>
        <v>1225.1600000000001</v>
      </c>
      <c r="N6" s="388">
        <f t="shared" ref="N6:N45" si="2">E6+H6+K6</f>
        <v>1225.1600000000001</v>
      </c>
    </row>
    <row r="7" spans="1:14" x14ac:dyDescent="0.25">
      <c r="A7" s="385">
        <v>2</v>
      </c>
      <c r="B7" s="385" t="s">
        <v>13</v>
      </c>
      <c r="C7" s="386">
        <v>60</v>
      </c>
      <c r="D7" s="387">
        <v>0</v>
      </c>
      <c r="E7" s="388">
        <v>0</v>
      </c>
      <c r="F7" s="386">
        <v>109</v>
      </c>
      <c r="G7" s="387">
        <v>82</v>
      </c>
      <c r="H7" s="388">
        <v>273</v>
      </c>
      <c r="I7" s="386">
        <v>88</v>
      </c>
      <c r="J7" s="387">
        <v>0</v>
      </c>
      <c r="K7" s="388">
        <v>87</v>
      </c>
      <c r="L7" s="388">
        <f t="shared" si="0"/>
        <v>257</v>
      </c>
      <c r="M7" s="388">
        <f t="shared" si="1"/>
        <v>360</v>
      </c>
      <c r="N7" s="388">
        <f t="shared" si="2"/>
        <v>360</v>
      </c>
    </row>
    <row r="8" spans="1:14" x14ac:dyDescent="0.25">
      <c r="A8" s="385">
        <v>3</v>
      </c>
      <c r="B8" s="385" t="s">
        <v>14</v>
      </c>
      <c r="C8" s="386">
        <v>406</v>
      </c>
      <c r="D8" s="387">
        <v>887</v>
      </c>
      <c r="E8" s="388">
        <v>39.200000000000003</v>
      </c>
      <c r="F8" s="386">
        <v>465</v>
      </c>
      <c r="G8" s="387">
        <v>220</v>
      </c>
      <c r="H8" s="388">
        <v>81.38</v>
      </c>
      <c r="I8" s="386">
        <v>410</v>
      </c>
      <c r="J8" s="387">
        <v>318</v>
      </c>
      <c r="K8" s="388">
        <v>237.47</v>
      </c>
      <c r="L8" s="388">
        <f t="shared" si="0"/>
        <v>1281</v>
      </c>
      <c r="M8" s="388">
        <f t="shared" si="1"/>
        <v>358.05</v>
      </c>
      <c r="N8" s="388">
        <f t="shared" si="2"/>
        <v>358.05</v>
      </c>
    </row>
    <row r="9" spans="1:14" x14ac:dyDescent="0.25">
      <c r="A9" s="385">
        <v>4</v>
      </c>
      <c r="B9" s="385" t="s">
        <v>15</v>
      </c>
      <c r="C9" s="386">
        <v>170</v>
      </c>
      <c r="D9" s="387">
        <v>80</v>
      </c>
      <c r="E9" s="388">
        <v>65</v>
      </c>
      <c r="F9" s="386">
        <v>353</v>
      </c>
      <c r="G9" s="387">
        <v>108</v>
      </c>
      <c r="H9" s="388">
        <v>152</v>
      </c>
      <c r="I9" s="386">
        <v>378</v>
      </c>
      <c r="J9" s="387">
        <v>70</v>
      </c>
      <c r="K9" s="388">
        <v>201</v>
      </c>
      <c r="L9" s="388">
        <f t="shared" si="0"/>
        <v>901</v>
      </c>
      <c r="M9" s="388">
        <f t="shared" si="1"/>
        <v>418</v>
      </c>
      <c r="N9" s="388">
        <f t="shared" si="2"/>
        <v>418</v>
      </c>
    </row>
    <row r="10" spans="1:14" x14ac:dyDescent="0.25">
      <c r="A10" s="385">
        <v>5</v>
      </c>
      <c r="B10" s="385" t="s">
        <v>16</v>
      </c>
      <c r="C10" s="386">
        <v>60</v>
      </c>
      <c r="D10" s="387">
        <v>0</v>
      </c>
      <c r="E10" s="388">
        <v>0</v>
      </c>
      <c r="F10" s="386">
        <v>109</v>
      </c>
      <c r="G10" s="387">
        <v>26</v>
      </c>
      <c r="H10" s="388">
        <v>0</v>
      </c>
      <c r="I10" s="386">
        <v>88</v>
      </c>
      <c r="J10" s="387">
        <v>0</v>
      </c>
      <c r="K10" s="388">
        <v>34.6</v>
      </c>
      <c r="L10" s="388">
        <f t="shared" si="0"/>
        <v>257</v>
      </c>
      <c r="M10" s="388">
        <f t="shared" si="1"/>
        <v>34.6</v>
      </c>
      <c r="N10" s="388">
        <f t="shared" si="2"/>
        <v>34.6</v>
      </c>
    </row>
    <row r="11" spans="1:14" x14ac:dyDescent="0.25">
      <c r="A11" s="385">
        <v>6</v>
      </c>
      <c r="B11" s="385" t="s">
        <v>17</v>
      </c>
      <c r="C11" s="386">
        <v>516</v>
      </c>
      <c r="D11" s="387">
        <v>313</v>
      </c>
      <c r="E11" s="389">
        <v>32.85</v>
      </c>
      <c r="F11" s="386">
        <v>532</v>
      </c>
      <c r="G11" s="387">
        <v>1491</v>
      </c>
      <c r="H11" s="388">
        <v>200.5</v>
      </c>
      <c r="I11" s="386">
        <v>501</v>
      </c>
      <c r="J11" s="387">
        <v>202</v>
      </c>
      <c r="K11" s="388">
        <v>111.07</v>
      </c>
      <c r="L11" s="388">
        <f t="shared" si="0"/>
        <v>1549</v>
      </c>
      <c r="M11" s="388">
        <f t="shared" si="1"/>
        <v>344.41999999999996</v>
      </c>
      <c r="N11" s="388">
        <f t="shared" si="2"/>
        <v>344.41999999999996</v>
      </c>
    </row>
    <row r="12" spans="1:14" x14ac:dyDescent="0.25">
      <c r="A12" s="385">
        <v>7</v>
      </c>
      <c r="B12" s="385" t="s">
        <v>18</v>
      </c>
      <c r="C12" s="386">
        <v>609</v>
      </c>
      <c r="D12" s="387">
        <v>223</v>
      </c>
      <c r="E12" s="388">
        <v>32.17</v>
      </c>
      <c r="F12" s="386">
        <v>692</v>
      </c>
      <c r="G12" s="387">
        <v>381</v>
      </c>
      <c r="H12" s="388">
        <v>482.24</v>
      </c>
      <c r="I12" s="386">
        <v>587</v>
      </c>
      <c r="J12" s="387">
        <v>89</v>
      </c>
      <c r="K12" s="388">
        <v>383.76</v>
      </c>
      <c r="L12" s="388">
        <f t="shared" si="0"/>
        <v>1888</v>
      </c>
      <c r="M12" s="388">
        <f t="shared" si="1"/>
        <v>898.17</v>
      </c>
      <c r="N12" s="388">
        <f t="shared" si="2"/>
        <v>898.17</v>
      </c>
    </row>
    <row r="13" spans="1:14" x14ac:dyDescent="0.25">
      <c r="A13" s="385">
        <v>8</v>
      </c>
      <c r="B13" s="385" t="s">
        <v>19</v>
      </c>
      <c r="C13" s="386">
        <v>60</v>
      </c>
      <c r="D13" s="387">
        <v>0</v>
      </c>
      <c r="E13" s="388">
        <v>0</v>
      </c>
      <c r="F13" s="386">
        <v>109</v>
      </c>
      <c r="G13" s="387">
        <v>3</v>
      </c>
      <c r="H13" s="388">
        <v>9.27</v>
      </c>
      <c r="I13" s="386">
        <v>88</v>
      </c>
      <c r="J13" s="387">
        <v>6</v>
      </c>
      <c r="K13" s="388">
        <v>18.510000000000002</v>
      </c>
      <c r="L13" s="388">
        <f t="shared" si="0"/>
        <v>257</v>
      </c>
      <c r="M13" s="388">
        <f t="shared" si="1"/>
        <v>27.78</v>
      </c>
      <c r="N13" s="388">
        <f t="shared" si="2"/>
        <v>27.78</v>
      </c>
    </row>
    <row r="14" spans="1:14" x14ac:dyDescent="0.25">
      <c r="A14" s="385">
        <v>9</v>
      </c>
      <c r="B14" s="385" t="s">
        <v>20</v>
      </c>
      <c r="C14" s="386">
        <v>60</v>
      </c>
      <c r="D14" s="387">
        <v>8</v>
      </c>
      <c r="E14" s="388">
        <v>1.8</v>
      </c>
      <c r="F14" s="386">
        <v>109</v>
      </c>
      <c r="G14" s="387">
        <v>70</v>
      </c>
      <c r="H14" s="388">
        <v>1095.77</v>
      </c>
      <c r="I14" s="386">
        <v>88</v>
      </c>
      <c r="J14" s="387">
        <v>50</v>
      </c>
      <c r="K14" s="388">
        <v>69.14</v>
      </c>
      <c r="L14" s="388">
        <f t="shared" si="0"/>
        <v>257</v>
      </c>
      <c r="M14" s="388">
        <f t="shared" si="1"/>
        <v>1166.71</v>
      </c>
      <c r="N14" s="388">
        <f t="shared" si="2"/>
        <v>1166.71</v>
      </c>
    </row>
    <row r="15" spans="1:14" x14ac:dyDescent="0.25">
      <c r="A15" s="385">
        <v>10</v>
      </c>
      <c r="B15" s="385" t="s">
        <v>21</v>
      </c>
      <c r="C15" s="386">
        <v>60</v>
      </c>
      <c r="D15" s="387">
        <v>180</v>
      </c>
      <c r="E15" s="388">
        <v>0.5</v>
      </c>
      <c r="F15" s="386">
        <v>109</v>
      </c>
      <c r="G15" s="387">
        <v>164</v>
      </c>
      <c r="H15" s="388">
        <v>158.85</v>
      </c>
      <c r="I15" s="386">
        <v>148</v>
      </c>
      <c r="J15" s="387">
        <v>0</v>
      </c>
      <c r="K15" s="388">
        <v>50</v>
      </c>
      <c r="L15" s="388">
        <f t="shared" si="0"/>
        <v>317</v>
      </c>
      <c r="M15" s="388">
        <f t="shared" si="1"/>
        <v>209.35</v>
      </c>
      <c r="N15" s="388">
        <f t="shared" si="2"/>
        <v>209.35</v>
      </c>
    </row>
    <row r="16" spans="1:14" x14ac:dyDescent="0.25">
      <c r="A16" s="385">
        <v>11</v>
      </c>
      <c r="B16" s="385" t="s">
        <v>22</v>
      </c>
      <c r="C16" s="386">
        <v>60</v>
      </c>
      <c r="D16" s="387">
        <v>4</v>
      </c>
      <c r="E16" s="388">
        <v>105</v>
      </c>
      <c r="F16" s="386">
        <v>109</v>
      </c>
      <c r="G16" s="387">
        <v>87</v>
      </c>
      <c r="H16" s="388">
        <v>294</v>
      </c>
      <c r="I16" s="386">
        <v>88</v>
      </c>
      <c r="J16" s="387">
        <v>0</v>
      </c>
      <c r="K16" s="388">
        <v>117</v>
      </c>
      <c r="L16" s="388">
        <f t="shared" si="0"/>
        <v>257</v>
      </c>
      <c r="M16" s="388">
        <f t="shared" si="1"/>
        <v>516</v>
      </c>
      <c r="N16" s="388">
        <f t="shared" si="2"/>
        <v>516</v>
      </c>
    </row>
    <row r="17" spans="1:14" x14ac:dyDescent="0.25">
      <c r="A17" s="385">
        <v>12</v>
      </c>
      <c r="B17" s="385" t="s">
        <v>23</v>
      </c>
      <c r="C17" s="386">
        <v>105</v>
      </c>
      <c r="D17" s="387">
        <v>0</v>
      </c>
      <c r="E17" s="388">
        <v>0</v>
      </c>
      <c r="F17" s="386">
        <v>226</v>
      </c>
      <c r="G17" s="387">
        <v>2</v>
      </c>
      <c r="H17" s="388">
        <v>70.2</v>
      </c>
      <c r="I17" s="386">
        <v>117</v>
      </c>
      <c r="J17" s="387">
        <v>0</v>
      </c>
      <c r="K17" s="388">
        <v>0</v>
      </c>
      <c r="L17" s="388">
        <f t="shared" si="0"/>
        <v>448</v>
      </c>
      <c r="M17" s="388">
        <f t="shared" si="1"/>
        <v>70.2</v>
      </c>
      <c r="N17" s="388">
        <f t="shared" si="2"/>
        <v>70.2</v>
      </c>
    </row>
    <row r="18" spans="1:14" x14ac:dyDescent="0.25">
      <c r="A18" s="385">
        <v>13</v>
      </c>
      <c r="B18" s="385" t="s">
        <v>24</v>
      </c>
      <c r="C18" s="386">
        <v>60</v>
      </c>
      <c r="D18" s="387">
        <v>129</v>
      </c>
      <c r="E18" s="388">
        <v>69.81</v>
      </c>
      <c r="F18" s="386">
        <v>109</v>
      </c>
      <c r="G18" s="387">
        <v>216</v>
      </c>
      <c r="H18" s="388">
        <v>184.54</v>
      </c>
      <c r="I18" s="386">
        <v>88</v>
      </c>
      <c r="J18" s="387">
        <v>43</v>
      </c>
      <c r="K18" s="388">
        <v>374.58</v>
      </c>
      <c r="L18" s="388">
        <f t="shared" si="0"/>
        <v>257</v>
      </c>
      <c r="M18" s="388">
        <f t="shared" si="1"/>
        <v>628.92999999999995</v>
      </c>
      <c r="N18" s="388">
        <f t="shared" si="2"/>
        <v>628.92999999999995</v>
      </c>
    </row>
    <row r="19" spans="1:14" x14ac:dyDescent="0.25">
      <c r="A19" s="385">
        <v>14</v>
      </c>
      <c r="B19" s="385" t="s">
        <v>25</v>
      </c>
      <c r="C19" s="386">
        <v>715</v>
      </c>
      <c r="D19" s="387">
        <v>0</v>
      </c>
      <c r="E19" s="388">
        <v>0</v>
      </c>
      <c r="F19" s="386">
        <v>777</v>
      </c>
      <c r="G19" s="387">
        <v>79</v>
      </c>
      <c r="H19" s="388">
        <v>0</v>
      </c>
      <c r="I19" s="386">
        <v>677</v>
      </c>
      <c r="J19" s="387">
        <v>18</v>
      </c>
      <c r="K19" s="388">
        <v>79.09</v>
      </c>
      <c r="L19" s="388">
        <f t="shared" si="0"/>
        <v>2169</v>
      </c>
      <c r="M19" s="388">
        <f t="shared" si="1"/>
        <v>79.09</v>
      </c>
      <c r="N19" s="388">
        <f t="shared" si="2"/>
        <v>79.09</v>
      </c>
    </row>
    <row r="20" spans="1:14" x14ac:dyDescent="0.25">
      <c r="A20" s="385">
        <v>15</v>
      </c>
      <c r="B20" s="385" t="s">
        <v>26</v>
      </c>
      <c r="C20" s="386">
        <v>60</v>
      </c>
      <c r="D20" s="387">
        <v>38400</v>
      </c>
      <c r="E20" s="388">
        <v>3419.01</v>
      </c>
      <c r="F20" s="386">
        <v>109</v>
      </c>
      <c r="G20" s="387">
        <v>2363</v>
      </c>
      <c r="H20" s="388">
        <v>12564.78</v>
      </c>
      <c r="I20" s="386">
        <v>88</v>
      </c>
      <c r="J20" s="387">
        <v>2772</v>
      </c>
      <c r="K20" s="388">
        <v>2187.29</v>
      </c>
      <c r="L20" s="388">
        <f t="shared" si="0"/>
        <v>257</v>
      </c>
      <c r="M20" s="388">
        <f t="shared" si="1"/>
        <v>18171.080000000002</v>
      </c>
      <c r="N20" s="388">
        <f t="shared" si="2"/>
        <v>18171.080000000002</v>
      </c>
    </row>
    <row r="21" spans="1:14" x14ac:dyDescent="0.25">
      <c r="A21" s="385">
        <v>16</v>
      </c>
      <c r="B21" s="385" t="s">
        <v>27</v>
      </c>
      <c r="C21" s="386">
        <v>3323</v>
      </c>
      <c r="D21" s="387">
        <v>120</v>
      </c>
      <c r="E21" s="388">
        <v>7.18</v>
      </c>
      <c r="F21" s="386">
        <v>4082</v>
      </c>
      <c r="G21" s="387">
        <v>162</v>
      </c>
      <c r="H21" s="388">
        <v>2524.17</v>
      </c>
      <c r="I21" s="386">
        <v>2548</v>
      </c>
      <c r="J21" s="387">
        <v>315</v>
      </c>
      <c r="K21" s="388">
        <v>9.01</v>
      </c>
      <c r="L21" s="388">
        <f t="shared" si="0"/>
        <v>9953</v>
      </c>
      <c r="M21" s="388">
        <f t="shared" si="1"/>
        <v>2540.36</v>
      </c>
      <c r="N21" s="388">
        <f t="shared" si="2"/>
        <v>2540.36</v>
      </c>
    </row>
    <row r="22" spans="1:14" x14ac:dyDescent="0.25">
      <c r="A22" s="385">
        <v>17</v>
      </c>
      <c r="B22" s="385" t="s">
        <v>28</v>
      </c>
      <c r="C22" s="386">
        <v>406</v>
      </c>
      <c r="D22" s="387">
        <v>2712</v>
      </c>
      <c r="E22" s="388">
        <v>92.72</v>
      </c>
      <c r="F22" s="386">
        <v>465</v>
      </c>
      <c r="G22" s="387">
        <v>1394</v>
      </c>
      <c r="H22" s="388">
        <v>323.52999999999997</v>
      </c>
      <c r="I22" s="386">
        <v>291</v>
      </c>
      <c r="J22" s="387">
        <v>308</v>
      </c>
      <c r="K22" s="388">
        <v>312.76</v>
      </c>
      <c r="L22" s="388">
        <f t="shared" si="0"/>
        <v>1162</v>
      </c>
      <c r="M22" s="388">
        <f t="shared" si="1"/>
        <v>729.01</v>
      </c>
      <c r="N22" s="388">
        <f t="shared" si="2"/>
        <v>729.01</v>
      </c>
    </row>
    <row r="23" spans="1:14" x14ac:dyDescent="0.25">
      <c r="A23" s="385">
        <v>18</v>
      </c>
      <c r="B23" s="385" t="s">
        <v>29</v>
      </c>
      <c r="C23" s="386">
        <v>609</v>
      </c>
      <c r="D23" s="387">
        <v>139</v>
      </c>
      <c r="E23" s="388">
        <v>18.100000000000001</v>
      </c>
      <c r="F23" s="386">
        <v>692</v>
      </c>
      <c r="G23" s="387">
        <v>459</v>
      </c>
      <c r="H23" s="388">
        <v>1490.65</v>
      </c>
      <c r="I23" s="386">
        <v>408</v>
      </c>
      <c r="J23" s="387">
        <v>57</v>
      </c>
      <c r="K23" s="388">
        <v>98.45</v>
      </c>
      <c r="L23" s="388">
        <f t="shared" si="0"/>
        <v>1709</v>
      </c>
      <c r="M23" s="388">
        <f t="shared" si="1"/>
        <v>1607.2</v>
      </c>
      <c r="N23" s="388">
        <f t="shared" si="2"/>
        <v>1607.2</v>
      </c>
    </row>
    <row r="24" spans="1:14" x14ac:dyDescent="0.25">
      <c r="A24" s="385">
        <v>19</v>
      </c>
      <c r="B24" s="385" t="s">
        <v>30</v>
      </c>
      <c r="C24" s="386">
        <v>516</v>
      </c>
      <c r="D24" s="387">
        <v>23</v>
      </c>
      <c r="E24" s="388">
        <v>39.07</v>
      </c>
      <c r="F24" s="386">
        <v>532</v>
      </c>
      <c r="G24" s="387">
        <v>97</v>
      </c>
      <c r="H24" s="388">
        <v>90.48</v>
      </c>
      <c r="I24" s="386">
        <v>561</v>
      </c>
      <c r="J24" s="387">
        <v>11</v>
      </c>
      <c r="K24" s="388">
        <v>30.35</v>
      </c>
      <c r="L24" s="388">
        <f t="shared" si="0"/>
        <v>1609</v>
      </c>
      <c r="M24" s="388">
        <f t="shared" si="1"/>
        <v>159.9</v>
      </c>
      <c r="N24" s="388">
        <f t="shared" si="2"/>
        <v>159.9</v>
      </c>
    </row>
    <row r="25" spans="1:14" x14ac:dyDescent="0.25">
      <c r="A25" s="385">
        <v>20</v>
      </c>
      <c r="B25" s="385" t="s">
        <v>31</v>
      </c>
      <c r="C25" s="386">
        <v>201</v>
      </c>
      <c r="D25" s="387">
        <v>120</v>
      </c>
      <c r="E25" s="388">
        <v>400</v>
      </c>
      <c r="F25" s="386">
        <v>226</v>
      </c>
      <c r="G25" s="387">
        <v>586</v>
      </c>
      <c r="H25" s="388">
        <v>480.6</v>
      </c>
      <c r="I25" s="386">
        <v>357</v>
      </c>
      <c r="J25" s="387">
        <v>10</v>
      </c>
      <c r="K25" s="388">
        <v>801.3</v>
      </c>
      <c r="L25" s="388">
        <f t="shared" si="0"/>
        <v>784</v>
      </c>
      <c r="M25" s="388">
        <f t="shared" si="1"/>
        <v>1681.9</v>
      </c>
      <c r="N25" s="388">
        <f t="shared" si="2"/>
        <v>1681.9</v>
      </c>
    </row>
    <row r="26" spans="1:14" x14ac:dyDescent="0.25">
      <c r="A26" s="385">
        <v>21</v>
      </c>
      <c r="B26" s="385" t="s">
        <v>32</v>
      </c>
      <c r="C26" s="386">
        <v>406</v>
      </c>
      <c r="D26" s="387">
        <v>31</v>
      </c>
      <c r="E26" s="388">
        <v>0</v>
      </c>
      <c r="F26" s="386">
        <v>465</v>
      </c>
      <c r="G26" s="387">
        <v>220</v>
      </c>
      <c r="H26" s="388">
        <v>243.6</v>
      </c>
      <c r="I26" s="386">
        <v>351</v>
      </c>
      <c r="J26" s="387">
        <v>63</v>
      </c>
      <c r="K26" s="388">
        <v>2472.98</v>
      </c>
      <c r="L26" s="388">
        <f t="shared" si="0"/>
        <v>1222</v>
      </c>
      <c r="M26" s="388">
        <f t="shared" si="1"/>
        <v>2716.58</v>
      </c>
      <c r="N26" s="388">
        <f t="shared" si="2"/>
        <v>2716.58</v>
      </c>
    </row>
    <row r="27" spans="1:14" x14ac:dyDescent="0.25">
      <c r="A27" s="390" t="s">
        <v>103</v>
      </c>
      <c r="B27" s="390" t="s">
        <v>57</v>
      </c>
      <c r="C27" s="391">
        <v>8522</v>
      </c>
      <c r="D27" s="388">
        <f>SUM(D6:D26)</f>
        <v>43378</v>
      </c>
      <c r="E27" s="391">
        <v>4333.42</v>
      </c>
      <c r="F27" s="391">
        <v>10488</v>
      </c>
      <c r="G27" s="388">
        <f>SUM(G6:G26)</f>
        <v>8430</v>
      </c>
      <c r="H27" s="391">
        <v>21929.71</v>
      </c>
      <c r="I27" s="391">
        <v>8038</v>
      </c>
      <c r="J27" s="388">
        <f>SUM(J6:J26)</f>
        <v>4334</v>
      </c>
      <c r="K27" s="388">
        <v>7679.36</v>
      </c>
      <c r="L27" s="388">
        <f t="shared" si="0"/>
        <v>27048</v>
      </c>
      <c r="M27" s="388">
        <f t="shared" si="1"/>
        <v>33942.49</v>
      </c>
      <c r="N27" s="388">
        <f t="shared" si="2"/>
        <v>33942.49</v>
      </c>
    </row>
    <row r="28" spans="1:14" x14ac:dyDescent="0.25">
      <c r="A28" s="385">
        <v>1</v>
      </c>
      <c r="B28" s="385" t="s">
        <v>34</v>
      </c>
      <c r="C28" s="386">
        <v>170</v>
      </c>
      <c r="D28" s="387">
        <v>911</v>
      </c>
      <c r="E28" s="388">
        <v>69.67</v>
      </c>
      <c r="F28" s="386">
        <v>353</v>
      </c>
      <c r="G28" s="387">
        <v>559</v>
      </c>
      <c r="H28" s="388">
        <v>186.7</v>
      </c>
      <c r="I28" s="386">
        <v>325</v>
      </c>
      <c r="J28" s="387">
        <v>17</v>
      </c>
      <c r="K28" s="388">
        <v>2.16</v>
      </c>
      <c r="L28" s="388">
        <f t="shared" si="0"/>
        <v>848</v>
      </c>
      <c r="M28" s="388">
        <f t="shared" si="1"/>
        <v>258.53000000000003</v>
      </c>
      <c r="N28" s="388">
        <f t="shared" si="2"/>
        <v>258.53000000000003</v>
      </c>
    </row>
    <row r="29" spans="1:14" x14ac:dyDescent="0.25">
      <c r="A29" s="385">
        <v>2</v>
      </c>
      <c r="B29" s="385" t="s">
        <v>35</v>
      </c>
      <c r="C29" s="386">
        <v>60</v>
      </c>
      <c r="D29" s="387">
        <v>10</v>
      </c>
      <c r="E29" s="388">
        <v>38.54</v>
      </c>
      <c r="F29" s="386">
        <v>2757</v>
      </c>
      <c r="G29" s="387">
        <v>16</v>
      </c>
      <c r="H29" s="388">
        <v>26.48</v>
      </c>
      <c r="I29" s="386">
        <v>3008</v>
      </c>
      <c r="J29" s="387">
        <v>16</v>
      </c>
      <c r="K29" s="388">
        <v>430.38</v>
      </c>
      <c r="L29" s="388">
        <f t="shared" si="0"/>
        <v>5825</v>
      </c>
      <c r="M29" s="388">
        <f t="shared" si="1"/>
        <v>495.4</v>
      </c>
      <c r="N29" s="388">
        <f t="shared" si="2"/>
        <v>495.4</v>
      </c>
    </row>
    <row r="30" spans="1:14" x14ac:dyDescent="0.25">
      <c r="A30" s="385">
        <v>3</v>
      </c>
      <c r="B30" s="385" t="s">
        <v>36</v>
      </c>
      <c r="C30" s="386">
        <v>111</v>
      </c>
      <c r="D30" s="387">
        <v>99</v>
      </c>
      <c r="E30" s="388">
        <v>77.67</v>
      </c>
      <c r="F30" s="386">
        <v>226</v>
      </c>
      <c r="G30" s="387">
        <v>16</v>
      </c>
      <c r="H30" s="388">
        <v>89.37</v>
      </c>
      <c r="I30" s="386">
        <v>398</v>
      </c>
      <c r="J30" s="387">
        <v>1</v>
      </c>
      <c r="K30" s="388">
        <v>8.66</v>
      </c>
      <c r="L30" s="388">
        <f t="shared" si="0"/>
        <v>735</v>
      </c>
      <c r="M30" s="388">
        <f t="shared" si="1"/>
        <v>175.70000000000002</v>
      </c>
      <c r="N30" s="388">
        <f t="shared" si="2"/>
        <v>175.70000000000002</v>
      </c>
    </row>
    <row r="31" spans="1:14" x14ac:dyDescent="0.25">
      <c r="A31" s="385">
        <v>4</v>
      </c>
      <c r="B31" s="385" t="s">
        <v>37</v>
      </c>
      <c r="C31" s="386">
        <v>809</v>
      </c>
      <c r="D31" s="392"/>
      <c r="E31" s="388">
        <v>8.86</v>
      </c>
      <c r="F31" s="386">
        <v>855</v>
      </c>
      <c r="G31" s="392"/>
      <c r="H31" s="388">
        <v>0</v>
      </c>
      <c r="I31" s="386">
        <v>584</v>
      </c>
      <c r="J31" s="392"/>
      <c r="K31" s="388">
        <v>487.41</v>
      </c>
      <c r="L31" s="388">
        <f t="shared" si="0"/>
        <v>2248</v>
      </c>
      <c r="M31" s="388">
        <f t="shared" si="1"/>
        <v>496.27000000000004</v>
      </c>
      <c r="N31" s="388">
        <f t="shared" si="2"/>
        <v>496.27000000000004</v>
      </c>
    </row>
    <row r="32" spans="1:14" x14ac:dyDescent="0.25">
      <c r="A32" s="385">
        <v>5</v>
      </c>
      <c r="B32" s="385" t="s">
        <v>38</v>
      </c>
      <c r="C32" s="386">
        <v>169</v>
      </c>
      <c r="D32" s="387">
        <v>0</v>
      </c>
      <c r="E32" s="388">
        <v>0</v>
      </c>
      <c r="F32" s="386">
        <v>314</v>
      </c>
      <c r="G32" s="387">
        <v>1</v>
      </c>
      <c r="H32" s="388">
        <v>250</v>
      </c>
      <c r="I32" s="386">
        <v>205</v>
      </c>
      <c r="J32" s="387">
        <v>4</v>
      </c>
      <c r="K32" s="388">
        <v>1.8</v>
      </c>
      <c r="L32" s="388">
        <f t="shared" si="0"/>
        <v>688</v>
      </c>
      <c r="M32" s="388">
        <f t="shared" si="1"/>
        <v>251.8</v>
      </c>
      <c r="N32" s="388">
        <f t="shared" si="2"/>
        <v>251.8</v>
      </c>
    </row>
    <row r="33" spans="1:14" x14ac:dyDescent="0.25">
      <c r="A33" s="385">
        <v>6</v>
      </c>
      <c r="B33" s="385" t="s">
        <v>39</v>
      </c>
      <c r="C33" s="386">
        <v>60</v>
      </c>
      <c r="D33" s="387">
        <v>0</v>
      </c>
      <c r="E33" s="388">
        <v>0</v>
      </c>
      <c r="F33" s="386">
        <v>118</v>
      </c>
      <c r="G33" s="387">
        <v>4</v>
      </c>
      <c r="H33" s="388">
        <v>47.6</v>
      </c>
      <c r="I33" s="386">
        <v>148</v>
      </c>
      <c r="J33" s="387">
        <v>0</v>
      </c>
      <c r="K33" s="388">
        <v>0</v>
      </c>
      <c r="L33" s="388">
        <f t="shared" si="0"/>
        <v>326</v>
      </c>
      <c r="M33" s="388">
        <f t="shared" si="1"/>
        <v>47.6</v>
      </c>
      <c r="N33" s="388">
        <f t="shared" si="2"/>
        <v>47.6</v>
      </c>
    </row>
    <row r="34" spans="1:14" x14ac:dyDescent="0.25">
      <c r="A34" s="385">
        <v>7</v>
      </c>
      <c r="B34" s="385" t="s">
        <v>40</v>
      </c>
      <c r="C34" s="386">
        <v>60</v>
      </c>
      <c r="D34" s="387">
        <v>0</v>
      </c>
      <c r="E34" s="388">
        <v>0</v>
      </c>
      <c r="F34" s="386">
        <v>118</v>
      </c>
      <c r="G34" s="387">
        <v>0</v>
      </c>
      <c r="H34" s="388">
        <v>0</v>
      </c>
      <c r="I34" s="386">
        <v>88</v>
      </c>
      <c r="J34" s="387">
        <v>0</v>
      </c>
      <c r="K34" s="388">
        <v>0</v>
      </c>
      <c r="L34" s="388">
        <f t="shared" si="0"/>
        <v>266</v>
      </c>
      <c r="M34" s="388">
        <f t="shared" si="1"/>
        <v>0</v>
      </c>
      <c r="N34" s="388">
        <f t="shared" si="2"/>
        <v>0</v>
      </c>
    </row>
    <row r="35" spans="1:14" x14ac:dyDescent="0.25">
      <c r="A35" s="385">
        <v>8</v>
      </c>
      <c r="B35" s="385" t="s">
        <v>41</v>
      </c>
      <c r="C35" s="386">
        <v>60</v>
      </c>
      <c r="D35" s="387">
        <v>7</v>
      </c>
      <c r="E35" s="388">
        <v>15.12</v>
      </c>
      <c r="F35" s="386">
        <v>118</v>
      </c>
      <c r="G35" s="387">
        <v>6</v>
      </c>
      <c r="H35" s="388">
        <v>205</v>
      </c>
      <c r="I35" s="386">
        <v>88</v>
      </c>
      <c r="J35" s="387">
        <v>0</v>
      </c>
      <c r="K35" s="388">
        <v>51.1</v>
      </c>
      <c r="L35" s="388">
        <f t="shared" si="0"/>
        <v>266</v>
      </c>
      <c r="M35" s="388">
        <f t="shared" si="1"/>
        <v>271.22000000000003</v>
      </c>
      <c r="N35" s="388">
        <f t="shared" si="2"/>
        <v>271.22000000000003</v>
      </c>
    </row>
    <row r="36" spans="1:14" ht="30" x14ac:dyDescent="0.25">
      <c r="A36" s="393">
        <v>9</v>
      </c>
      <c r="B36" s="393" t="s">
        <v>42</v>
      </c>
      <c r="C36" s="394">
        <v>60</v>
      </c>
      <c r="D36" s="395">
        <v>740</v>
      </c>
      <c r="E36" s="396">
        <v>513.85</v>
      </c>
      <c r="F36" s="394">
        <v>118</v>
      </c>
      <c r="G36" s="395">
        <v>11863</v>
      </c>
      <c r="H36" s="396">
        <v>8598.73</v>
      </c>
      <c r="I36" s="394">
        <v>88</v>
      </c>
      <c r="J36" s="395">
        <v>113</v>
      </c>
      <c r="K36" s="396">
        <v>32.74</v>
      </c>
      <c r="L36" s="396">
        <f t="shared" si="0"/>
        <v>266</v>
      </c>
      <c r="M36" s="396">
        <f t="shared" si="1"/>
        <v>9145.32</v>
      </c>
      <c r="N36" s="396">
        <f t="shared" si="2"/>
        <v>9145.32</v>
      </c>
    </row>
    <row r="37" spans="1:14" x14ac:dyDescent="0.25">
      <c r="A37" s="385">
        <v>10</v>
      </c>
      <c r="B37" s="385" t="s">
        <v>43</v>
      </c>
      <c r="C37" s="386">
        <v>0</v>
      </c>
      <c r="D37" s="387">
        <v>0</v>
      </c>
      <c r="E37" s="388">
        <v>0</v>
      </c>
      <c r="F37" s="386"/>
      <c r="G37" s="387">
        <v>0</v>
      </c>
      <c r="H37" s="388">
        <v>0</v>
      </c>
      <c r="I37" s="386"/>
      <c r="J37" s="387">
        <v>0</v>
      </c>
      <c r="K37" s="388">
        <v>0</v>
      </c>
      <c r="L37" s="388">
        <f t="shared" si="0"/>
        <v>0</v>
      </c>
      <c r="M37" s="388">
        <f t="shared" si="1"/>
        <v>0</v>
      </c>
      <c r="N37" s="388">
        <f t="shared" si="2"/>
        <v>0</v>
      </c>
    </row>
    <row r="38" spans="1:14" x14ac:dyDescent="0.25">
      <c r="A38" s="385">
        <v>11</v>
      </c>
      <c r="B38" s="385" t="s">
        <v>44</v>
      </c>
      <c r="C38" s="386"/>
      <c r="D38" s="387">
        <v>987</v>
      </c>
      <c r="E38" s="388">
        <v>192.49</v>
      </c>
      <c r="F38" s="386"/>
      <c r="G38" s="387">
        <v>2973</v>
      </c>
      <c r="H38" s="388">
        <v>1072.3900000000001</v>
      </c>
      <c r="I38" s="386"/>
      <c r="J38" s="387">
        <v>1</v>
      </c>
      <c r="K38" s="388">
        <v>460.42</v>
      </c>
      <c r="L38" s="388">
        <f t="shared" si="0"/>
        <v>0</v>
      </c>
      <c r="M38" s="388">
        <f t="shared" si="1"/>
        <v>1725.3000000000002</v>
      </c>
      <c r="N38" s="388">
        <f t="shared" si="2"/>
        <v>1725.3000000000002</v>
      </c>
    </row>
    <row r="39" spans="1:14" x14ac:dyDescent="0.25">
      <c r="A39" s="390" t="s">
        <v>104</v>
      </c>
      <c r="B39" s="390" t="s">
        <v>57</v>
      </c>
      <c r="C39" s="391">
        <v>1559</v>
      </c>
      <c r="D39" s="388">
        <f>SUM(D28:D38)</f>
        <v>2754</v>
      </c>
      <c r="E39" s="388">
        <v>69.67</v>
      </c>
      <c r="F39" s="391">
        <v>4977</v>
      </c>
      <c r="G39" s="388">
        <f>SUM(G28:G38)</f>
        <v>15438</v>
      </c>
      <c r="H39" s="388">
        <v>186.7</v>
      </c>
      <c r="I39" s="391">
        <v>4932</v>
      </c>
      <c r="J39" s="388">
        <f>SUM(J28:J38)</f>
        <v>152</v>
      </c>
      <c r="K39" s="388">
        <v>2.16</v>
      </c>
      <c r="L39" s="388">
        <f t="shared" si="0"/>
        <v>11468</v>
      </c>
      <c r="M39" s="388">
        <f t="shared" si="1"/>
        <v>258.53000000000003</v>
      </c>
      <c r="N39" s="388">
        <f t="shared" si="2"/>
        <v>258.53000000000003</v>
      </c>
    </row>
    <row r="40" spans="1:14" x14ac:dyDescent="0.25">
      <c r="A40" s="385">
        <v>1</v>
      </c>
      <c r="B40" s="385" t="s">
        <v>46</v>
      </c>
      <c r="C40" s="386">
        <v>2350</v>
      </c>
      <c r="D40" s="387">
        <v>9255</v>
      </c>
      <c r="E40" s="388">
        <v>2937.31</v>
      </c>
      <c r="F40" s="386">
        <v>4167</v>
      </c>
      <c r="G40" s="387">
        <v>5425</v>
      </c>
      <c r="H40" s="388">
        <v>14039.23</v>
      </c>
      <c r="I40" s="386">
        <v>3226</v>
      </c>
      <c r="J40" s="387">
        <v>300</v>
      </c>
      <c r="K40" s="388">
        <v>735.71</v>
      </c>
      <c r="L40" s="388">
        <f t="shared" si="0"/>
        <v>9743</v>
      </c>
      <c r="M40" s="388">
        <f t="shared" si="1"/>
        <v>17712.25</v>
      </c>
      <c r="N40" s="388">
        <f t="shared" si="2"/>
        <v>17712.25</v>
      </c>
    </row>
    <row r="41" spans="1:14" x14ac:dyDescent="0.25">
      <c r="A41" s="390" t="s">
        <v>105</v>
      </c>
      <c r="B41" s="390" t="s">
        <v>57</v>
      </c>
      <c r="C41" s="391">
        <v>2350</v>
      </c>
      <c r="D41" s="397">
        <v>9255</v>
      </c>
      <c r="E41" s="391">
        <v>2937.31</v>
      </c>
      <c r="F41" s="391">
        <v>4167</v>
      </c>
      <c r="G41" s="397">
        <v>5425</v>
      </c>
      <c r="H41" s="391">
        <v>14039.23</v>
      </c>
      <c r="I41" s="391">
        <v>3226</v>
      </c>
      <c r="J41" s="397">
        <v>300</v>
      </c>
      <c r="K41" s="388">
        <v>735.71</v>
      </c>
      <c r="L41" s="388">
        <f t="shared" si="0"/>
        <v>9743</v>
      </c>
      <c r="M41" s="388">
        <f t="shared" si="1"/>
        <v>17712.25</v>
      </c>
      <c r="N41" s="388">
        <f t="shared" si="2"/>
        <v>17712.25</v>
      </c>
    </row>
    <row r="42" spans="1:14" x14ac:dyDescent="0.25">
      <c r="A42" s="385">
        <v>1</v>
      </c>
      <c r="B42" s="385" t="s">
        <v>48</v>
      </c>
      <c r="C42" s="386">
        <v>2650</v>
      </c>
      <c r="D42" s="387">
        <v>934</v>
      </c>
      <c r="E42" s="391">
        <v>16211.52</v>
      </c>
      <c r="F42" s="386">
        <v>2038</v>
      </c>
      <c r="G42" s="387">
        <v>107</v>
      </c>
      <c r="H42" s="391">
        <v>455.51</v>
      </c>
      <c r="I42" s="386">
        <v>1734</v>
      </c>
      <c r="J42" s="387">
        <v>55</v>
      </c>
      <c r="K42" s="388">
        <v>812.91</v>
      </c>
      <c r="L42" s="388">
        <f t="shared" si="0"/>
        <v>6422</v>
      </c>
      <c r="M42" s="388">
        <f t="shared" si="1"/>
        <v>17479.939999999999</v>
      </c>
      <c r="N42" s="388">
        <f t="shared" si="2"/>
        <v>17479.939999999999</v>
      </c>
    </row>
    <row r="43" spans="1:14" x14ac:dyDescent="0.25">
      <c r="A43" s="385">
        <v>3</v>
      </c>
      <c r="B43" s="385" t="s">
        <v>50</v>
      </c>
      <c r="C43" s="386">
        <v>477</v>
      </c>
      <c r="D43" s="387">
        <v>0</v>
      </c>
      <c r="E43" s="388">
        <v>0</v>
      </c>
      <c r="F43" s="386">
        <v>489</v>
      </c>
      <c r="G43" s="387">
        <v>52</v>
      </c>
      <c r="H43" s="388">
        <v>243.6</v>
      </c>
      <c r="I43" s="386">
        <v>351</v>
      </c>
      <c r="J43" s="387">
        <v>2157</v>
      </c>
      <c r="K43" s="388">
        <v>2472.98</v>
      </c>
      <c r="L43" s="388">
        <f t="shared" si="0"/>
        <v>1317</v>
      </c>
      <c r="M43" s="388">
        <f t="shared" si="1"/>
        <v>2716.58</v>
      </c>
      <c r="N43" s="388">
        <f t="shared" si="2"/>
        <v>2716.58</v>
      </c>
    </row>
    <row r="44" spans="1:14" ht="30" x14ac:dyDescent="0.25">
      <c r="A44" s="385" t="s">
        <v>860</v>
      </c>
      <c r="B44" s="390" t="s">
        <v>57</v>
      </c>
      <c r="C44" s="391">
        <v>3127</v>
      </c>
      <c r="D44" s="388">
        <f>SUM(D42:D43)</f>
        <v>934</v>
      </c>
      <c r="E44" s="391">
        <v>16211.52</v>
      </c>
      <c r="F44" s="391">
        <v>2527</v>
      </c>
      <c r="G44" s="388">
        <f>SUM(G42:G43)</f>
        <v>159</v>
      </c>
      <c r="H44" s="391">
        <v>699.11</v>
      </c>
      <c r="I44" s="391">
        <v>2085</v>
      </c>
      <c r="J44" s="388">
        <f>SUM(J42:J43)</f>
        <v>2212</v>
      </c>
      <c r="K44" s="388">
        <v>3285.89</v>
      </c>
      <c r="L44" s="388">
        <f t="shared" si="0"/>
        <v>7739</v>
      </c>
      <c r="M44" s="388">
        <f t="shared" si="1"/>
        <v>20196.52</v>
      </c>
      <c r="N44" s="388">
        <f t="shared" si="2"/>
        <v>20196.52</v>
      </c>
    </row>
    <row r="45" spans="1:14" x14ac:dyDescent="0.25">
      <c r="A45" s="390" t="s">
        <v>106</v>
      </c>
      <c r="B45" s="390" t="s">
        <v>57</v>
      </c>
      <c r="C45" s="391">
        <v>15558</v>
      </c>
      <c r="D45" s="388">
        <f>D27+D39+D41+D44</f>
        <v>56321</v>
      </c>
      <c r="E45" s="391">
        <v>23551.919999999998</v>
      </c>
      <c r="F45" s="391">
        <v>22159</v>
      </c>
      <c r="G45" s="388">
        <f>G27+G39+G41+G44</f>
        <v>29452</v>
      </c>
      <c r="H45" s="391">
        <v>36854.75</v>
      </c>
      <c r="I45" s="391">
        <v>18281</v>
      </c>
      <c r="J45" s="388">
        <f>J27+J39+J41+J44</f>
        <v>6998</v>
      </c>
      <c r="K45" s="388">
        <v>11703.12</v>
      </c>
      <c r="L45" s="388">
        <f t="shared" si="0"/>
        <v>55998</v>
      </c>
      <c r="M45" s="388">
        <f t="shared" si="1"/>
        <v>72109.789999999994</v>
      </c>
      <c r="N45" s="388">
        <f t="shared" si="2"/>
        <v>72109.789999999994</v>
      </c>
    </row>
    <row r="46" spans="1:14" x14ac:dyDescent="0.25">
      <c r="A46" s="398"/>
      <c r="B46" s="398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</row>
  </sheetData>
  <mergeCells count="4">
    <mergeCell ref="A2:N2"/>
    <mergeCell ref="A3:N3"/>
    <mergeCell ref="A4:N4"/>
    <mergeCell ref="A1:N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34" workbookViewId="0">
      <selection activeCell="A50" sqref="A50:N74"/>
    </sheetView>
  </sheetViews>
  <sheetFormatPr defaultRowHeight="12.75" x14ac:dyDescent="0.2"/>
  <cols>
    <col min="1" max="16384" width="9.140625" style="238"/>
  </cols>
  <sheetData>
    <row r="1" spans="1:14" x14ac:dyDescent="0.2">
      <c r="A1" s="408" t="s">
        <v>644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</row>
    <row r="2" spans="1:14" x14ac:dyDescent="0.2">
      <c r="A2" s="408" t="s">
        <v>668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</row>
    <row r="3" spans="1:14" x14ac:dyDescent="0.2">
      <c r="A3" s="408" t="s">
        <v>646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</row>
    <row r="4" spans="1:14" x14ac:dyDescent="0.2">
      <c r="A4" s="408" t="s">
        <v>74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</row>
    <row r="5" spans="1:14" ht="63.75" x14ac:dyDescent="0.2">
      <c r="A5" s="283" t="s">
        <v>93</v>
      </c>
      <c r="B5" s="283" t="s">
        <v>2</v>
      </c>
      <c r="C5" s="283" t="s">
        <v>647</v>
      </c>
      <c r="D5" s="283" t="s">
        <v>648</v>
      </c>
      <c r="E5" s="283" t="s">
        <v>649</v>
      </c>
      <c r="F5" s="283" t="s">
        <v>650</v>
      </c>
      <c r="G5" s="283" t="s">
        <v>661</v>
      </c>
      <c r="H5" s="283" t="s">
        <v>652</v>
      </c>
      <c r="I5" s="283" t="s">
        <v>653</v>
      </c>
      <c r="J5" s="283" t="s">
        <v>654</v>
      </c>
      <c r="K5" s="283" t="s">
        <v>655</v>
      </c>
      <c r="L5" s="283" t="s">
        <v>656</v>
      </c>
      <c r="M5" s="283" t="s">
        <v>657</v>
      </c>
      <c r="N5" s="283" t="s">
        <v>658</v>
      </c>
    </row>
    <row r="6" spans="1:14" x14ac:dyDescent="0.2">
      <c r="A6" s="284">
        <v>1</v>
      </c>
      <c r="B6" s="284" t="s">
        <v>12</v>
      </c>
      <c r="C6" s="284">
        <v>119</v>
      </c>
      <c r="D6" s="285">
        <v>1</v>
      </c>
      <c r="E6" s="286">
        <v>5.4</v>
      </c>
      <c r="F6" s="287">
        <v>210</v>
      </c>
      <c r="G6" s="288">
        <v>3</v>
      </c>
      <c r="H6" s="289">
        <v>2.79</v>
      </c>
      <c r="I6" s="287">
        <v>112</v>
      </c>
      <c r="J6" s="289">
        <v>1</v>
      </c>
      <c r="K6" s="289">
        <v>0.63</v>
      </c>
      <c r="L6" s="287">
        <v>441</v>
      </c>
      <c r="M6" s="290">
        <f t="shared" ref="M6:M21" si="0">D6+G6+J6</f>
        <v>5</v>
      </c>
      <c r="N6" s="290">
        <f t="shared" ref="N6:N21" si="1">E6+H6+K6</f>
        <v>8.8200000000000021</v>
      </c>
    </row>
    <row r="7" spans="1:14" x14ac:dyDescent="0.2">
      <c r="A7" s="284">
        <v>2</v>
      </c>
      <c r="B7" s="284" t="s">
        <v>17</v>
      </c>
      <c r="C7" s="284">
        <v>119</v>
      </c>
      <c r="D7" s="285">
        <v>1</v>
      </c>
      <c r="E7" s="286">
        <v>0.57000000000000006</v>
      </c>
      <c r="F7" s="287">
        <v>210</v>
      </c>
      <c r="G7" s="285">
        <v>2</v>
      </c>
      <c r="H7" s="286">
        <v>34.5</v>
      </c>
      <c r="I7" s="287">
        <v>112</v>
      </c>
      <c r="J7" s="289">
        <v>1</v>
      </c>
      <c r="K7" s="289">
        <v>0.5</v>
      </c>
      <c r="L7" s="287">
        <v>441</v>
      </c>
      <c r="M7" s="290">
        <f t="shared" si="0"/>
        <v>4</v>
      </c>
      <c r="N7" s="290">
        <f t="shared" si="1"/>
        <v>35.57</v>
      </c>
    </row>
    <row r="8" spans="1:14" x14ac:dyDescent="0.2">
      <c r="A8" s="284">
        <v>3</v>
      </c>
      <c r="B8" s="284" t="s">
        <v>24</v>
      </c>
      <c r="C8" s="291">
        <v>119</v>
      </c>
      <c r="D8" s="285">
        <v>0</v>
      </c>
      <c r="E8" s="286">
        <v>0</v>
      </c>
      <c r="F8" s="287">
        <v>210</v>
      </c>
      <c r="G8" s="285">
        <v>0</v>
      </c>
      <c r="H8" s="286">
        <v>0</v>
      </c>
      <c r="I8" s="287">
        <v>112</v>
      </c>
      <c r="J8" s="289">
        <v>0</v>
      </c>
      <c r="K8" s="289">
        <v>0</v>
      </c>
      <c r="L8" s="287">
        <v>441</v>
      </c>
      <c r="M8" s="290">
        <f t="shared" si="0"/>
        <v>0</v>
      </c>
      <c r="N8" s="290">
        <f t="shared" si="1"/>
        <v>0</v>
      </c>
    </row>
    <row r="9" spans="1:14" x14ac:dyDescent="0.2">
      <c r="A9" s="284">
        <v>4</v>
      </c>
      <c r="B9" s="284" t="s">
        <v>26</v>
      </c>
      <c r="C9" s="284">
        <v>390</v>
      </c>
      <c r="D9" s="285">
        <v>2</v>
      </c>
      <c r="E9" s="286">
        <v>0.23</v>
      </c>
      <c r="F9" s="287">
        <v>629</v>
      </c>
      <c r="G9" s="285">
        <v>34</v>
      </c>
      <c r="H9" s="286">
        <v>508.46</v>
      </c>
      <c r="I9" s="287">
        <v>448</v>
      </c>
      <c r="J9" s="289">
        <v>2</v>
      </c>
      <c r="K9" s="289">
        <v>19.920000000000002</v>
      </c>
      <c r="L9" s="287">
        <v>1467</v>
      </c>
      <c r="M9" s="290">
        <f t="shared" si="0"/>
        <v>38</v>
      </c>
      <c r="N9" s="290">
        <f t="shared" si="1"/>
        <v>528.61</v>
      </c>
    </row>
    <row r="10" spans="1:14" x14ac:dyDescent="0.2">
      <c r="A10" s="284">
        <v>5</v>
      </c>
      <c r="B10" s="284" t="s">
        <v>28</v>
      </c>
      <c r="C10" s="292">
        <v>119</v>
      </c>
      <c r="D10" s="285">
        <v>12</v>
      </c>
      <c r="E10" s="286">
        <v>10.760000000000002</v>
      </c>
      <c r="F10" s="293">
        <v>210</v>
      </c>
      <c r="G10" s="285">
        <v>6</v>
      </c>
      <c r="H10" s="286">
        <v>6.23</v>
      </c>
      <c r="I10" s="293">
        <v>112</v>
      </c>
      <c r="J10" s="289">
        <v>3</v>
      </c>
      <c r="K10" s="289">
        <v>22.18</v>
      </c>
      <c r="L10" s="287">
        <v>441</v>
      </c>
      <c r="M10" s="290">
        <f t="shared" si="0"/>
        <v>21</v>
      </c>
      <c r="N10" s="290">
        <f t="shared" si="1"/>
        <v>39.17</v>
      </c>
    </row>
    <row r="11" spans="1:14" x14ac:dyDescent="0.2">
      <c r="A11" s="294">
        <v>6</v>
      </c>
      <c r="B11" s="295" t="s">
        <v>30</v>
      </c>
      <c r="C11" s="296">
        <v>119</v>
      </c>
      <c r="D11" s="297"/>
      <c r="E11" s="297"/>
      <c r="F11" s="298">
        <v>210</v>
      </c>
      <c r="G11" s="297"/>
      <c r="H11" s="297"/>
      <c r="I11" s="298">
        <v>112</v>
      </c>
      <c r="J11" s="298"/>
      <c r="K11" s="298"/>
      <c r="L11" s="287" t="s">
        <v>669</v>
      </c>
      <c r="M11" s="290">
        <f t="shared" si="0"/>
        <v>0</v>
      </c>
      <c r="N11" s="290">
        <f t="shared" si="1"/>
        <v>0</v>
      </c>
    </row>
    <row r="12" spans="1:14" x14ac:dyDescent="0.2">
      <c r="A12" s="299" t="s">
        <v>103</v>
      </c>
      <c r="B12" s="299" t="s">
        <v>57</v>
      </c>
      <c r="C12" s="300">
        <v>985</v>
      </c>
      <c r="D12" s="301">
        <f t="shared" ref="D12:I12" si="2">SUM(D6:D11)</f>
        <v>16</v>
      </c>
      <c r="E12" s="302">
        <f t="shared" si="2"/>
        <v>16.96</v>
      </c>
      <c r="F12" s="301">
        <f t="shared" si="2"/>
        <v>1679</v>
      </c>
      <c r="G12" s="301">
        <f t="shared" si="2"/>
        <v>45</v>
      </c>
      <c r="H12" s="303">
        <f t="shared" si="2"/>
        <v>551.98</v>
      </c>
      <c r="I12" s="304">
        <f t="shared" si="2"/>
        <v>1008</v>
      </c>
      <c r="J12" s="305">
        <v>7</v>
      </c>
      <c r="K12" s="305">
        <v>43.23</v>
      </c>
      <c r="L12" s="306">
        <f>SUM(L6:L11)</f>
        <v>3231</v>
      </c>
      <c r="M12" s="307">
        <f t="shared" si="0"/>
        <v>68</v>
      </c>
      <c r="N12" s="307">
        <f t="shared" si="1"/>
        <v>612.17000000000007</v>
      </c>
    </row>
    <row r="13" spans="1:14" x14ac:dyDescent="0.2">
      <c r="A13" s="308">
        <v>1</v>
      </c>
      <c r="B13" s="308" t="s">
        <v>38</v>
      </c>
      <c r="C13" s="308">
        <v>237</v>
      </c>
      <c r="D13" s="309">
        <v>0</v>
      </c>
      <c r="E13" s="309">
        <v>0</v>
      </c>
      <c r="F13" s="309">
        <v>348</v>
      </c>
      <c r="G13" s="309">
        <v>0</v>
      </c>
      <c r="H13" s="310">
        <v>0</v>
      </c>
      <c r="I13" s="311">
        <v>164</v>
      </c>
      <c r="J13" s="312">
        <v>0</v>
      </c>
      <c r="K13" s="312">
        <v>0</v>
      </c>
      <c r="L13" s="309">
        <v>749</v>
      </c>
      <c r="M13" s="290">
        <f t="shared" si="0"/>
        <v>0</v>
      </c>
      <c r="N13" s="290">
        <f t="shared" si="1"/>
        <v>0</v>
      </c>
    </row>
    <row r="14" spans="1:14" x14ac:dyDescent="0.2">
      <c r="A14" s="308">
        <v>2</v>
      </c>
      <c r="B14" s="308" t="s">
        <v>34</v>
      </c>
      <c r="C14" s="308">
        <v>119</v>
      </c>
      <c r="D14" s="217">
        <v>1</v>
      </c>
      <c r="E14" s="218">
        <v>0.7</v>
      </c>
      <c r="F14" s="309">
        <v>210</v>
      </c>
      <c r="G14" s="219">
        <v>8</v>
      </c>
      <c r="H14" s="218">
        <v>81.52</v>
      </c>
      <c r="I14" s="311">
        <v>112</v>
      </c>
      <c r="J14" s="219">
        <v>0</v>
      </c>
      <c r="K14" s="219">
        <v>0</v>
      </c>
      <c r="L14" s="309">
        <v>441</v>
      </c>
      <c r="M14" s="290">
        <f t="shared" si="0"/>
        <v>9</v>
      </c>
      <c r="N14" s="290">
        <f t="shared" si="1"/>
        <v>82.22</v>
      </c>
    </row>
    <row r="15" spans="1:14" x14ac:dyDescent="0.2">
      <c r="A15" s="308">
        <v>3</v>
      </c>
      <c r="B15" s="308" t="s">
        <v>36</v>
      </c>
      <c r="C15" s="308">
        <v>119</v>
      </c>
      <c r="D15" s="309">
        <v>3</v>
      </c>
      <c r="E15" s="309">
        <v>11.25</v>
      </c>
      <c r="F15" s="309">
        <v>210</v>
      </c>
      <c r="G15" s="309">
        <v>0</v>
      </c>
      <c r="H15" s="310">
        <v>0</v>
      </c>
      <c r="I15" s="311">
        <v>112</v>
      </c>
      <c r="J15" s="313">
        <v>0</v>
      </c>
      <c r="K15" s="313">
        <v>0</v>
      </c>
      <c r="L15" s="309">
        <v>441</v>
      </c>
      <c r="M15" s="290">
        <f t="shared" si="0"/>
        <v>3</v>
      </c>
      <c r="N15" s="290">
        <f t="shared" si="1"/>
        <v>11.25</v>
      </c>
    </row>
    <row r="16" spans="1:14" x14ac:dyDescent="0.2">
      <c r="A16" s="308">
        <v>4</v>
      </c>
      <c r="B16" s="308" t="s">
        <v>44</v>
      </c>
      <c r="C16" s="308"/>
      <c r="D16" s="309">
        <v>31</v>
      </c>
      <c r="E16" s="309">
        <v>10.399999999999999</v>
      </c>
      <c r="F16" s="309"/>
      <c r="G16" s="309">
        <v>199</v>
      </c>
      <c r="H16" s="310">
        <v>72.55</v>
      </c>
      <c r="I16" s="311"/>
      <c r="J16" s="312">
        <v>208</v>
      </c>
      <c r="K16" s="312">
        <v>66.459999999999994</v>
      </c>
      <c r="L16" s="309"/>
      <c r="M16" s="290">
        <f t="shared" si="0"/>
        <v>438</v>
      </c>
      <c r="N16" s="290">
        <f t="shared" si="1"/>
        <v>149.40999999999997</v>
      </c>
    </row>
    <row r="17" spans="1:14" x14ac:dyDescent="0.2">
      <c r="A17" s="299" t="s">
        <v>104</v>
      </c>
      <c r="B17" s="299" t="s">
        <v>57</v>
      </c>
      <c r="C17" s="299">
        <v>475</v>
      </c>
      <c r="D17" s="306">
        <v>35</v>
      </c>
      <c r="E17" s="306">
        <v>22.349999999999998</v>
      </c>
      <c r="F17" s="306">
        <v>768</v>
      </c>
      <c r="G17" s="306">
        <v>207</v>
      </c>
      <c r="H17" s="314">
        <v>154.07</v>
      </c>
      <c r="I17" s="315">
        <v>388</v>
      </c>
      <c r="J17" s="304">
        <v>208</v>
      </c>
      <c r="K17" s="304">
        <v>66.459999999999994</v>
      </c>
      <c r="L17" s="306">
        <v>1631</v>
      </c>
      <c r="M17" s="307">
        <f t="shared" si="0"/>
        <v>450</v>
      </c>
      <c r="N17" s="307">
        <f t="shared" si="1"/>
        <v>242.88</v>
      </c>
    </row>
    <row r="18" spans="1:14" x14ac:dyDescent="0.2">
      <c r="A18" s="308">
        <v>1</v>
      </c>
      <c r="B18" s="308" t="s">
        <v>46</v>
      </c>
      <c r="C18" s="308">
        <v>325</v>
      </c>
      <c r="D18" s="309">
        <v>36</v>
      </c>
      <c r="E18" s="309">
        <v>29.75</v>
      </c>
      <c r="F18" s="309">
        <v>905</v>
      </c>
      <c r="G18" s="309">
        <v>165</v>
      </c>
      <c r="H18" s="310">
        <v>523.88</v>
      </c>
      <c r="I18" s="311">
        <v>1187</v>
      </c>
      <c r="J18" s="312">
        <v>2</v>
      </c>
      <c r="K18" s="312">
        <v>7.99</v>
      </c>
      <c r="L18" s="309">
        <v>2417</v>
      </c>
      <c r="M18" s="290">
        <f t="shared" si="0"/>
        <v>203</v>
      </c>
      <c r="N18" s="290">
        <f t="shared" si="1"/>
        <v>561.62</v>
      </c>
    </row>
    <row r="19" spans="1:14" x14ac:dyDescent="0.2">
      <c r="A19" s="299" t="s">
        <v>105</v>
      </c>
      <c r="B19" s="299" t="s">
        <v>57</v>
      </c>
      <c r="C19" s="299">
        <v>325</v>
      </c>
      <c r="D19" s="306">
        <v>36</v>
      </c>
      <c r="E19" s="306">
        <v>29.75</v>
      </c>
      <c r="F19" s="306">
        <f>SUM(F18)</f>
        <v>905</v>
      </c>
      <c r="G19" s="306">
        <v>165</v>
      </c>
      <c r="H19" s="314">
        <v>523.88</v>
      </c>
      <c r="I19" s="315">
        <f>SUM(I18)</f>
        <v>1187</v>
      </c>
      <c r="J19" s="304">
        <v>0</v>
      </c>
      <c r="K19" s="304">
        <v>0</v>
      </c>
      <c r="L19" s="306">
        <f>SUM(L18)</f>
        <v>2417</v>
      </c>
      <c r="M19" s="307">
        <f t="shared" si="0"/>
        <v>201</v>
      </c>
      <c r="N19" s="307">
        <f t="shared" si="1"/>
        <v>553.63</v>
      </c>
    </row>
    <row r="20" spans="1:14" x14ac:dyDescent="0.2">
      <c r="A20" s="308">
        <v>1</v>
      </c>
      <c r="B20" s="308" t="s">
        <v>48</v>
      </c>
      <c r="C20" s="308">
        <v>277</v>
      </c>
      <c r="D20" s="309">
        <v>35</v>
      </c>
      <c r="E20" s="309">
        <v>93.69</v>
      </c>
      <c r="F20" s="309">
        <v>282</v>
      </c>
      <c r="G20" s="309">
        <v>0</v>
      </c>
      <c r="H20" s="310">
        <v>0</v>
      </c>
      <c r="I20" s="311">
        <v>112</v>
      </c>
      <c r="J20" s="312">
        <v>0</v>
      </c>
      <c r="K20" s="312">
        <v>0</v>
      </c>
      <c r="L20" s="309">
        <v>671</v>
      </c>
      <c r="M20" s="290">
        <f t="shared" si="0"/>
        <v>35</v>
      </c>
      <c r="N20" s="290">
        <f t="shared" si="1"/>
        <v>93.69</v>
      </c>
    </row>
    <row r="21" spans="1:14" x14ac:dyDescent="0.2">
      <c r="A21" s="299" t="s">
        <v>109</v>
      </c>
      <c r="B21" s="299" t="s">
        <v>57</v>
      </c>
      <c r="C21" s="299">
        <f>C12+C17+C19+C20</f>
        <v>2062</v>
      </c>
      <c r="D21" s="306">
        <v>122</v>
      </c>
      <c r="E21" s="306">
        <v>162.75</v>
      </c>
      <c r="F21" s="306">
        <f>F12+F17+F19+F20</f>
        <v>3634</v>
      </c>
      <c r="G21" s="306">
        <v>417</v>
      </c>
      <c r="H21" s="306">
        <v>1229.93</v>
      </c>
      <c r="I21" s="306">
        <f>I12+I17+I19+I20</f>
        <v>2695</v>
      </c>
      <c r="J21" s="306">
        <v>217</v>
      </c>
      <c r="K21" s="306">
        <v>117.68</v>
      </c>
      <c r="L21" s="306">
        <f>L12+L17+L19+L20</f>
        <v>7950</v>
      </c>
      <c r="M21" s="307">
        <f t="shared" si="0"/>
        <v>756</v>
      </c>
      <c r="N21" s="307">
        <f t="shared" si="1"/>
        <v>1510.3600000000001</v>
      </c>
    </row>
    <row r="22" spans="1:14" x14ac:dyDescent="0.2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</row>
    <row r="23" spans="1:14" x14ac:dyDescent="0.2">
      <c r="A23" s="486" t="s">
        <v>659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  <c r="M23" s="495"/>
      <c r="N23" s="495"/>
    </row>
    <row r="24" spans="1:14" x14ac:dyDescent="0.2">
      <c r="A24" s="486" t="s">
        <v>670</v>
      </c>
      <c r="B24" s="495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</row>
    <row r="25" spans="1:14" x14ac:dyDescent="0.2">
      <c r="A25" s="486" t="s">
        <v>646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5"/>
      <c r="L25" s="495"/>
      <c r="M25" s="495"/>
      <c r="N25" s="495"/>
    </row>
    <row r="26" spans="1:14" x14ac:dyDescent="0.2">
      <c r="A26" s="486" t="s">
        <v>74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</row>
    <row r="27" spans="1:14" ht="63.75" x14ac:dyDescent="0.2">
      <c r="A27" s="317" t="s">
        <v>93</v>
      </c>
      <c r="B27" s="317" t="s">
        <v>2</v>
      </c>
      <c r="C27" s="317" t="s">
        <v>647</v>
      </c>
      <c r="D27" s="317" t="s">
        <v>648</v>
      </c>
      <c r="E27" s="317" t="s">
        <v>649</v>
      </c>
      <c r="F27" s="317" t="s">
        <v>650</v>
      </c>
      <c r="G27" s="317" t="s">
        <v>661</v>
      </c>
      <c r="H27" s="317" t="s">
        <v>652</v>
      </c>
      <c r="I27" s="317" t="s">
        <v>653</v>
      </c>
      <c r="J27" s="317" t="s">
        <v>654</v>
      </c>
      <c r="K27" s="317" t="s">
        <v>655</v>
      </c>
      <c r="L27" s="317" t="s">
        <v>656</v>
      </c>
      <c r="M27" s="317" t="s">
        <v>657</v>
      </c>
      <c r="N27" s="317" t="s">
        <v>658</v>
      </c>
    </row>
    <row r="28" spans="1:14" x14ac:dyDescent="0.2">
      <c r="A28" s="284">
        <v>1</v>
      </c>
      <c r="B28" s="284" t="s">
        <v>14</v>
      </c>
      <c r="C28" s="284">
        <v>195</v>
      </c>
      <c r="D28" s="284">
        <v>0</v>
      </c>
      <c r="E28" s="284">
        <v>0</v>
      </c>
      <c r="F28" s="284">
        <v>153</v>
      </c>
      <c r="G28" s="284">
        <v>0</v>
      </c>
      <c r="H28" s="284">
        <v>0</v>
      </c>
      <c r="I28" s="284">
        <v>128</v>
      </c>
      <c r="J28" s="284">
        <v>0</v>
      </c>
      <c r="K28" s="284">
        <v>0</v>
      </c>
      <c r="L28" s="284">
        <v>476</v>
      </c>
      <c r="M28" s="284">
        <f t="shared" ref="M28:M48" si="3">D28+G28+J28</f>
        <v>0</v>
      </c>
      <c r="N28" s="318">
        <f t="shared" ref="N28:N48" si="4">E28+H28+K28</f>
        <v>0</v>
      </c>
    </row>
    <row r="29" spans="1:14" x14ac:dyDescent="0.2">
      <c r="A29" s="284">
        <v>2</v>
      </c>
      <c r="B29" s="284" t="s">
        <v>15</v>
      </c>
      <c r="C29" s="284">
        <v>195</v>
      </c>
      <c r="D29" s="292">
        <v>0</v>
      </c>
      <c r="E29" s="292">
        <v>0</v>
      </c>
      <c r="F29" s="284">
        <v>153</v>
      </c>
      <c r="G29" s="284">
        <v>0</v>
      </c>
      <c r="H29" s="284">
        <v>0</v>
      </c>
      <c r="I29" s="284">
        <v>128</v>
      </c>
      <c r="J29" s="284">
        <v>0</v>
      </c>
      <c r="K29" s="284">
        <v>0</v>
      </c>
      <c r="L29" s="284">
        <v>476</v>
      </c>
      <c r="M29" s="284">
        <f t="shared" si="3"/>
        <v>0</v>
      </c>
      <c r="N29" s="318">
        <f t="shared" si="4"/>
        <v>0</v>
      </c>
    </row>
    <row r="30" spans="1:14" x14ac:dyDescent="0.2">
      <c r="A30" s="284">
        <v>3</v>
      </c>
      <c r="B30" s="284" t="s">
        <v>17</v>
      </c>
      <c r="C30" s="318">
        <v>195</v>
      </c>
      <c r="D30" s="296">
        <v>2</v>
      </c>
      <c r="E30" s="296">
        <v>6.3</v>
      </c>
      <c r="F30" s="319">
        <v>153</v>
      </c>
      <c r="G30" s="291">
        <v>20</v>
      </c>
      <c r="H30" s="291">
        <v>53.43</v>
      </c>
      <c r="I30" s="284">
        <v>128</v>
      </c>
      <c r="J30" s="291">
        <v>17</v>
      </c>
      <c r="K30" s="291">
        <v>12.27</v>
      </c>
      <c r="L30" s="284">
        <v>476</v>
      </c>
      <c r="M30" s="284">
        <f t="shared" si="3"/>
        <v>39</v>
      </c>
      <c r="N30" s="318">
        <f t="shared" si="4"/>
        <v>72</v>
      </c>
    </row>
    <row r="31" spans="1:14" x14ac:dyDescent="0.2">
      <c r="A31" s="284">
        <v>4</v>
      </c>
      <c r="B31" s="284" t="s">
        <v>20</v>
      </c>
      <c r="C31" s="284">
        <v>195</v>
      </c>
      <c r="D31" s="320">
        <v>7</v>
      </c>
      <c r="E31" s="320">
        <v>35</v>
      </c>
      <c r="F31" s="284">
        <v>153</v>
      </c>
      <c r="G31" s="284">
        <v>19</v>
      </c>
      <c r="H31" s="284">
        <v>41.49</v>
      </c>
      <c r="I31" s="284">
        <v>128</v>
      </c>
      <c r="J31" s="284">
        <v>4</v>
      </c>
      <c r="K31" s="284">
        <v>42.92</v>
      </c>
      <c r="L31" s="284">
        <v>476</v>
      </c>
      <c r="M31" s="284">
        <f t="shared" si="3"/>
        <v>30</v>
      </c>
      <c r="N31" s="318">
        <f t="shared" si="4"/>
        <v>119.41000000000001</v>
      </c>
    </row>
    <row r="32" spans="1:14" x14ac:dyDescent="0.2">
      <c r="A32" s="284">
        <v>5</v>
      </c>
      <c r="B32" s="284" t="s">
        <v>22</v>
      </c>
      <c r="C32" s="284">
        <v>195</v>
      </c>
      <c r="D32" s="284">
        <v>0</v>
      </c>
      <c r="E32" s="284">
        <v>0</v>
      </c>
      <c r="F32" s="284">
        <v>153</v>
      </c>
      <c r="G32" s="284">
        <v>9</v>
      </c>
      <c r="H32" s="284">
        <v>25.2</v>
      </c>
      <c r="I32" s="284">
        <v>128</v>
      </c>
      <c r="J32" s="284">
        <v>3</v>
      </c>
      <c r="K32" s="284">
        <v>30</v>
      </c>
      <c r="L32" s="284">
        <v>476</v>
      </c>
      <c r="M32" s="284">
        <f t="shared" si="3"/>
        <v>12</v>
      </c>
      <c r="N32" s="318">
        <f t="shared" si="4"/>
        <v>55.2</v>
      </c>
    </row>
    <row r="33" spans="1:14" x14ac:dyDescent="0.2">
      <c r="A33" s="284">
        <v>6</v>
      </c>
      <c r="B33" s="284" t="s">
        <v>24</v>
      </c>
      <c r="C33" s="284">
        <v>195</v>
      </c>
      <c r="D33" s="284">
        <v>0</v>
      </c>
      <c r="E33" s="284">
        <v>0</v>
      </c>
      <c r="F33" s="284">
        <v>153</v>
      </c>
      <c r="G33" s="284">
        <v>24</v>
      </c>
      <c r="H33" s="284">
        <v>34.17</v>
      </c>
      <c r="I33" s="284">
        <v>128</v>
      </c>
      <c r="J33" s="284">
        <v>0</v>
      </c>
      <c r="K33" s="284">
        <v>0</v>
      </c>
      <c r="L33" s="284">
        <v>476</v>
      </c>
      <c r="M33" s="284">
        <f t="shared" si="3"/>
        <v>24</v>
      </c>
      <c r="N33" s="318">
        <f t="shared" si="4"/>
        <v>34.17</v>
      </c>
    </row>
    <row r="34" spans="1:14" x14ac:dyDescent="0.2">
      <c r="A34" s="284">
        <v>7</v>
      </c>
      <c r="B34" s="284" t="s">
        <v>26</v>
      </c>
      <c r="C34" s="284">
        <v>1076</v>
      </c>
      <c r="D34" s="284">
        <v>20</v>
      </c>
      <c r="E34" s="284">
        <v>11.57</v>
      </c>
      <c r="F34" s="284">
        <v>718</v>
      </c>
      <c r="G34" s="284">
        <v>32</v>
      </c>
      <c r="H34" s="284">
        <v>448.9</v>
      </c>
      <c r="I34" s="284">
        <v>839</v>
      </c>
      <c r="J34" s="284">
        <v>10</v>
      </c>
      <c r="K34" s="284">
        <v>73.66</v>
      </c>
      <c r="L34" s="284">
        <v>2633</v>
      </c>
      <c r="M34" s="284">
        <f t="shared" si="3"/>
        <v>62</v>
      </c>
      <c r="N34" s="318">
        <f t="shared" si="4"/>
        <v>534.13</v>
      </c>
    </row>
    <row r="35" spans="1:14" x14ac:dyDescent="0.2">
      <c r="A35" s="284">
        <v>8</v>
      </c>
      <c r="B35" s="284" t="s">
        <v>28</v>
      </c>
      <c r="C35" s="284">
        <v>578</v>
      </c>
      <c r="D35" s="284">
        <v>24</v>
      </c>
      <c r="E35" s="284">
        <v>13.09</v>
      </c>
      <c r="F35" s="284">
        <v>291</v>
      </c>
      <c r="G35" s="284">
        <v>15</v>
      </c>
      <c r="H35" s="284">
        <v>22.32</v>
      </c>
      <c r="I35" s="284">
        <v>384</v>
      </c>
      <c r="J35" s="284">
        <v>1</v>
      </c>
      <c r="K35" s="284">
        <v>4.12</v>
      </c>
      <c r="L35" s="284">
        <v>1253</v>
      </c>
      <c r="M35" s="284">
        <f t="shared" si="3"/>
        <v>40</v>
      </c>
      <c r="N35" s="318">
        <f t="shared" si="4"/>
        <v>39.529999999999994</v>
      </c>
    </row>
    <row r="36" spans="1:14" x14ac:dyDescent="0.2">
      <c r="A36" s="284">
        <v>9</v>
      </c>
      <c r="B36" s="284" t="s">
        <v>29</v>
      </c>
      <c r="C36" s="284">
        <v>195</v>
      </c>
      <c r="D36" s="284">
        <v>17</v>
      </c>
      <c r="E36" s="284">
        <v>21.029999999999998</v>
      </c>
      <c r="F36" s="284">
        <v>153</v>
      </c>
      <c r="G36" s="284">
        <v>33</v>
      </c>
      <c r="H36" s="284">
        <v>26.42</v>
      </c>
      <c r="I36" s="284">
        <v>128</v>
      </c>
      <c r="J36" s="284">
        <v>0</v>
      </c>
      <c r="K36" s="284">
        <v>0</v>
      </c>
      <c r="L36" s="284">
        <v>476</v>
      </c>
      <c r="M36" s="284">
        <f t="shared" si="3"/>
        <v>50</v>
      </c>
      <c r="N36" s="318">
        <f t="shared" si="4"/>
        <v>47.45</v>
      </c>
    </row>
    <row r="37" spans="1:14" x14ac:dyDescent="0.2">
      <c r="A37" s="308">
        <v>10</v>
      </c>
      <c r="B37" s="308" t="s">
        <v>862</v>
      </c>
      <c r="C37" s="308"/>
      <c r="D37" s="308">
        <v>7</v>
      </c>
      <c r="E37" s="308">
        <v>10.19</v>
      </c>
      <c r="F37" s="308"/>
      <c r="G37" s="308">
        <v>2</v>
      </c>
      <c r="H37" s="308">
        <v>0.48</v>
      </c>
      <c r="I37" s="308"/>
      <c r="J37" s="308">
        <v>94</v>
      </c>
      <c r="K37" s="308">
        <v>143.22999999999999</v>
      </c>
      <c r="L37" s="308"/>
      <c r="M37" s="284">
        <f t="shared" si="3"/>
        <v>103</v>
      </c>
      <c r="N37" s="318">
        <f t="shared" si="4"/>
        <v>153.89999999999998</v>
      </c>
    </row>
    <row r="38" spans="1:14" x14ac:dyDescent="0.2">
      <c r="A38" s="299" t="s">
        <v>103</v>
      </c>
      <c r="B38" s="299" t="s">
        <v>57</v>
      </c>
      <c r="C38" s="299">
        <f>SUM(C28:C36)</f>
        <v>3019</v>
      </c>
      <c r="D38" s="299">
        <v>77</v>
      </c>
      <c r="E38" s="299">
        <v>97.179999999999993</v>
      </c>
      <c r="F38" s="299">
        <f>SUM(F28:F36)</f>
        <v>2080</v>
      </c>
      <c r="G38" s="299">
        <v>154</v>
      </c>
      <c r="H38" s="299">
        <v>652.41000000000008</v>
      </c>
      <c r="I38" s="299">
        <f>SUM(I28:I36)</f>
        <v>2119</v>
      </c>
      <c r="J38" s="299">
        <v>129</v>
      </c>
      <c r="K38" s="299">
        <v>306.20000000000005</v>
      </c>
      <c r="L38" s="299">
        <f>SUM(L28:L36)</f>
        <v>7218</v>
      </c>
      <c r="M38" s="284">
        <f t="shared" si="3"/>
        <v>360</v>
      </c>
      <c r="N38" s="318">
        <f t="shared" si="4"/>
        <v>1055.79</v>
      </c>
    </row>
    <row r="39" spans="1:14" x14ac:dyDescent="0.2">
      <c r="A39" s="308">
        <v>1</v>
      </c>
      <c r="B39" s="308" t="s">
        <v>38</v>
      </c>
      <c r="C39" s="308">
        <v>183</v>
      </c>
      <c r="D39" s="308">
        <v>0</v>
      </c>
      <c r="E39" s="308">
        <v>0</v>
      </c>
      <c r="F39" s="308">
        <v>160</v>
      </c>
      <c r="G39" s="308">
        <v>0</v>
      </c>
      <c r="H39" s="308">
        <v>0</v>
      </c>
      <c r="I39" s="308">
        <v>95</v>
      </c>
      <c r="J39" s="308">
        <v>0</v>
      </c>
      <c r="K39" s="308">
        <v>0</v>
      </c>
      <c r="L39" s="308">
        <v>438</v>
      </c>
      <c r="M39" s="284">
        <f t="shared" si="3"/>
        <v>0</v>
      </c>
      <c r="N39" s="318">
        <f t="shared" si="4"/>
        <v>0</v>
      </c>
    </row>
    <row r="40" spans="1:14" x14ac:dyDescent="0.2">
      <c r="A40" s="308">
        <v>2</v>
      </c>
      <c r="B40" s="308" t="s">
        <v>34</v>
      </c>
      <c r="C40" s="308">
        <v>205</v>
      </c>
      <c r="D40" s="220">
        <v>0</v>
      </c>
      <c r="E40" s="221">
        <v>0</v>
      </c>
      <c r="F40" s="308">
        <v>295</v>
      </c>
      <c r="G40" s="222">
        <v>6</v>
      </c>
      <c r="H40" s="221">
        <v>50.17</v>
      </c>
      <c r="I40" s="308">
        <v>161</v>
      </c>
      <c r="J40" s="222">
        <v>0</v>
      </c>
      <c r="K40" s="222">
        <v>0</v>
      </c>
      <c r="L40" s="308">
        <v>661</v>
      </c>
      <c r="M40" s="284">
        <f t="shared" si="3"/>
        <v>6</v>
      </c>
      <c r="N40" s="318">
        <f t="shared" si="4"/>
        <v>50.17</v>
      </c>
    </row>
    <row r="41" spans="1:14" x14ac:dyDescent="0.2">
      <c r="A41" s="308">
        <v>3</v>
      </c>
      <c r="B41" s="308" t="s">
        <v>36</v>
      </c>
      <c r="C41" s="308">
        <v>190</v>
      </c>
      <c r="D41" s="308">
        <v>47</v>
      </c>
      <c r="E41" s="308">
        <v>42.48</v>
      </c>
      <c r="F41" s="308">
        <v>153</v>
      </c>
      <c r="G41" s="308">
        <v>0</v>
      </c>
      <c r="H41" s="308">
        <v>0</v>
      </c>
      <c r="I41" s="308">
        <v>128</v>
      </c>
      <c r="J41" s="308">
        <v>0</v>
      </c>
      <c r="K41" s="308">
        <v>0</v>
      </c>
      <c r="L41" s="308">
        <v>471</v>
      </c>
      <c r="M41" s="284">
        <f t="shared" si="3"/>
        <v>47</v>
      </c>
      <c r="N41" s="318">
        <f t="shared" si="4"/>
        <v>42.48</v>
      </c>
    </row>
    <row r="42" spans="1:14" x14ac:dyDescent="0.2">
      <c r="A42" s="308">
        <v>4</v>
      </c>
      <c r="B42" s="308" t="s">
        <v>44</v>
      </c>
      <c r="C42" s="308"/>
      <c r="D42" s="308">
        <v>65</v>
      </c>
      <c r="E42" s="308">
        <v>21.25</v>
      </c>
      <c r="F42" s="308"/>
      <c r="G42" s="308">
        <v>799</v>
      </c>
      <c r="H42" s="308">
        <v>289.8</v>
      </c>
      <c r="I42" s="308"/>
      <c r="J42" s="308">
        <v>908</v>
      </c>
      <c r="K42" s="308">
        <v>292.7</v>
      </c>
      <c r="L42" s="308"/>
      <c r="M42" s="284">
        <f t="shared" si="3"/>
        <v>1772</v>
      </c>
      <c r="N42" s="318">
        <f t="shared" si="4"/>
        <v>603.75</v>
      </c>
    </row>
    <row r="43" spans="1:14" x14ac:dyDescent="0.2">
      <c r="A43" s="299" t="s">
        <v>104</v>
      </c>
      <c r="B43" s="299" t="s">
        <v>57</v>
      </c>
      <c r="C43" s="299">
        <f>SUM(C39:C41)</f>
        <v>578</v>
      </c>
      <c r="D43" s="299">
        <v>112</v>
      </c>
      <c r="E43" s="299">
        <v>63.73</v>
      </c>
      <c r="F43" s="299">
        <f>SUM(F39:F41)</f>
        <v>608</v>
      </c>
      <c r="G43" s="299">
        <v>805</v>
      </c>
      <c r="H43" s="299">
        <v>339.97</v>
      </c>
      <c r="I43" s="299">
        <f>SUM(I39:I41)</f>
        <v>384</v>
      </c>
      <c r="J43" s="299">
        <v>908</v>
      </c>
      <c r="K43" s="299">
        <v>292.7</v>
      </c>
      <c r="L43" s="299">
        <f>SUM(L39:L41)</f>
        <v>1570</v>
      </c>
      <c r="M43" s="284">
        <f t="shared" si="3"/>
        <v>1825</v>
      </c>
      <c r="N43" s="318">
        <f t="shared" si="4"/>
        <v>696.40000000000009</v>
      </c>
    </row>
    <row r="44" spans="1:14" x14ac:dyDescent="0.2">
      <c r="A44" s="308">
        <v>1</v>
      </c>
      <c r="B44" s="308" t="s">
        <v>46</v>
      </c>
      <c r="C44" s="308">
        <v>822</v>
      </c>
      <c r="D44" s="222">
        <v>95</v>
      </c>
      <c r="E44" s="321">
        <v>67.22</v>
      </c>
      <c r="F44" s="308">
        <v>1129</v>
      </c>
      <c r="G44" s="222">
        <v>286</v>
      </c>
      <c r="H44" s="321">
        <v>556.26</v>
      </c>
      <c r="I44" s="308">
        <v>1221</v>
      </c>
      <c r="J44" s="222">
        <v>3</v>
      </c>
      <c r="K44" s="322">
        <v>13.64</v>
      </c>
      <c r="L44" s="308">
        <v>3172</v>
      </c>
      <c r="M44" s="284">
        <f t="shared" si="3"/>
        <v>384</v>
      </c>
      <c r="N44" s="318">
        <f t="shared" si="4"/>
        <v>637.12</v>
      </c>
    </row>
    <row r="45" spans="1:14" x14ac:dyDescent="0.2">
      <c r="A45" s="299" t="s">
        <v>105</v>
      </c>
      <c r="B45" s="299" t="s">
        <v>57</v>
      </c>
      <c r="C45" s="299">
        <f>SUM(C44)</f>
        <v>822</v>
      </c>
      <c r="D45" s="299">
        <v>95</v>
      </c>
      <c r="E45" s="323">
        <v>67.22</v>
      </c>
      <c r="F45" s="299">
        <f>SUM(F44)</f>
        <v>1129</v>
      </c>
      <c r="G45" s="299">
        <v>286</v>
      </c>
      <c r="H45" s="323">
        <v>556.26</v>
      </c>
      <c r="I45" s="299">
        <f>SUM(I44)</f>
        <v>1221</v>
      </c>
      <c r="J45" s="299">
        <v>3</v>
      </c>
      <c r="K45" s="324">
        <v>13.64</v>
      </c>
      <c r="L45" s="299">
        <f>SUM(L44)</f>
        <v>3172</v>
      </c>
      <c r="M45" s="284">
        <f t="shared" si="3"/>
        <v>384</v>
      </c>
      <c r="N45" s="318">
        <f t="shared" si="4"/>
        <v>637.12</v>
      </c>
    </row>
    <row r="46" spans="1:14" x14ac:dyDescent="0.2">
      <c r="A46" s="325">
        <v>1</v>
      </c>
      <c r="B46" s="325" t="s">
        <v>48</v>
      </c>
      <c r="C46" s="325">
        <v>645</v>
      </c>
      <c r="D46" s="325">
        <v>0</v>
      </c>
      <c r="E46" s="325">
        <v>0</v>
      </c>
      <c r="F46" s="325">
        <v>708</v>
      </c>
      <c r="G46" s="325">
        <v>29</v>
      </c>
      <c r="H46" s="325">
        <v>120.26</v>
      </c>
      <c r="I46" s="325">
        <v>769</v>
      </c>
      <c r="J46" s="325">
        <v>84</v>
      </c>
      <c r="K46" s="325">
        <v>329.2</v>
      </c>
      <c r="L46" s="325">
        <v>2122</v>
      </c>
      <c r="M46" s="284">
        <f t="shared" si="3"/>
        <v>113</v>
      </c>
      <c r="N46" s="318">
        <f t="shared" si="4"/>
        <v>449.46</v>
      </c>
    </row>
    <row r="47" spans="1:14" x14ac:dyDescent="0.2">
      <c r="A47" s="326">
        <v>2</v>
      </c>
      <c r="B47" s="326" t="s">
        <v>49</v>
      </c>
      <c r="C47" s="326">
        <v>165</v>
      </c>
      <c r="D47" s="326">
        <v>65</v>
      </c>
      <c r="E47" s="326">
        <v>123.02</v>
      </c>
      <c r="F47" s="326">
        <v>291</v>
      </c>
      <c r="G47" s="326">
        <v>19</v>
      </c>
      <c r="H47" s="326">
        <v>10.220000000000001</v>
      </c>
      <c r="I47" s="326">
        <v>196</v>
      </c>
      <c r="J47" s="326">
        <v>10</v>
      </c>
      <c r="K47" s="326">
        <v>35.090000000000003</v>
      </c>
      <c r="L47" s="326">
        <v>652</v>
      </c>
      <c r="M47" s="284">
        <f t="shared" si="3"/>
        <v>94</v>
      </c>
      <c r="N47" s="318">
        <f t="shared" si="4"/>
        <v>168.33</v>
      </c>
    </row>
    <row r="48" spans="1:14" x14ac:dyDescent="0.2">
      <c r="A48" s="327" t="s">
        <v>109</v>
      </c>
      <c r="B48" s="327" t="s">
        <v>57</v>
      </c>
      <c r="C48" s="327">
        <f>C38+C43+C45+C46+C47</f>
        <v>5229</v>
      </c>
      <c r="D48" s="327">
        <v>349</v>
      </c>
      <c r="E48" s="327">
        <v>351.15</v>
      </c>
      <c r="F48" s="327">
        <f>F38+F43+F45+F46+F47</f>
        <v>4816</v>
      </c>
      <c r="G48" s="327">
        <v>1293</v>
      </c>
      <c r="H48" s="327">
        <v>1679.12</v>
      </c>
      <c r="I48" s="327">
        <f>I38+I43+I45+I46+I47</f>
        <v>4689</v>
      </c>
      <c r="J48" s="327">
        <v>1134</v>
      </c>
      <c r="K48" s="327">
        <v>976.63</v>
      </c>
      <c r="L48" s="327">
        <f>L38+L43+L45+L46+L47</f>
        <v>14734</v>
      </c>
      <c r="M48" s="284">
        <f t="shared" si="3"/>
        <v>2776</v>
      </c>
      <c r="N48" s="318">
        <f t="shared" si="4"/>
        <v>3006.9</v>
      </c>
    </row>
    <row r="49" spans="1:14" x14ac:dyDescent="0.2">
      <c r="A49" s="328"/>
      <c r="B49" s="328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</sheetData>
  <mergeCells count="8">
    <mergeCell ref="A24:N24"/>
    <mergeCell ref="A25:N25"/>
    <mergeCell ref="A26:N26"/>
    <mergeCell ref="A1:N1"/>
    <mergeCell ref="A2:N2"/>
    <mergeCell ref="A3:N3"/>
    <mergeCell ref="A4:N4"/>
    <mergeCell ref="A23:N2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61" workbookViewId="0">
      <selection activeCell="F76" sqref="F76"/>
    </sheetView>
  </sheetViews>
  <sheetFormatPr defaultRowHeight="12.75" x14ac:dyDescent="0.2"/>
  <cols>
    <col min="1" max="1" width="11.5703125" style="238" customWidth="1"/>
    <col min="2" max="2" width="19.5703125" style="238" customWidth="1"/>
    <col min="3" max="3" width="33.140625" style="238" customWidth="1"/>
    <col min="4" max="16384" width="9.140625" style="238"/>
  </cols>
  <sheetData>
    <row r="1" spans="1:6" ht="36" customHeight="1" x14ac:dyDescent="0.2">
      <c r="A1" s="414" t="s">
        <v>869</v>
      </c>
      <c r="B1" s="414"/>
      <c r="C1" s="414"/>
      <c r="D1" s="367"/>
      <c r="E1" s="367"/>
      <c r="F1" s="367"/>
    </row>
    <row r="2" spans="1:6" ht="18" customHeight="1" x14ac:dyDescent="0.2">
      <c r="A2" s="454" t="s">
        <v>673</v>
      </c>
      <c r="B2" s="455"/>
      <c r="C2" s="456"/>
    </row>
    <row r="3" spans="1:6" ht="18" customHeight="1" x14ac:dyDescent="0.2">
      <c r="A3" s="454" t="s">
        <v>674</v>
      </c>
      <c r="B3" s="455"/>
      <c r="C3" s="456"/>
    </row>
    <row r="4" spans="1:6" ht="18" customHeight="1" x14ac:dyDescent="0.2">
      <c r="A4" s="261" t="s">
        <v>675</v>
      </c>
      <c r="B4" s="255" t="s">
        <v>676</v>
      </c>
      <c r="C4" s="255" t="s">
        <v>430</v>
      </c>
    </row>
    <row r="5" spans="1:6" ht="18" customHeight="1" x14ac:dyDescent="0.2">
      <c r="A5" s="368">
        <v>1</v>
      </c>
      <c r="B5" s="369" t="s">
        <v>677</v>
      </c>
      <c r="C5" s="370" t="s">
        <v>678</v>
      </c>
    </row>
    <row r="6" spans="1:6" ht="18" customHeight="1" x14ac:dyDescent="0.2">
      <c r="A6" s="368">
        <v>2</v>
      </c>
      <c r="B6" s="369" t="s">
        <v>679</v>
      </c>
      <c r="C6" s="370" t="s">
        <v>678</v>
      </c>
    </row>
    <row r="7" spans="1:6" ht="18" customHeight="1" x14ac:dyDescent="0.2">
      <c r="A7" s="368">
        <v>3</v>
      </c>
      <c r="B7" s="369" t="s">
        <v>680</v>
      </c>
      <c r="C7" s="370" t="s">
        <v>681</v>
      </c>
    </row>
    <row r="8" spans="1:6" ht="18" customHeight="1" x14ac:dyDescent="0.2">
      <c r="A8" s="368">
        <v>4</v>
      </c>
      <c r="B8" s="368" t="s">
        <v>682</v>
      </c>
      <c r="C8" s="368" t="s">
        <v>683</v>
      </c>
    </row>
    <row r="9" spans="1:6" ht="18" customHeight="1" x14ac:dyDescent="0.2">
      <c r="A9" s="368">
        <v>5</v>
      </c>
      <c r="B9" s="368" t="s">
        <v>684</v>
      </c>
      <c r="C9" s="358" t="s">
        <v>685</v>
      </c>
    </row>
    <row r="10" spans="1:6" ht="18" customHeight="1" x14ac:dyDescent="0.2">
      <c r="A10" s="368">
        <v>6</v>
      </c>
      <c r="B10" s="368" t="s">
        <v>686</v>
      </c>
      <c r="C10" s="358" t="s">
        <v>687</v>
      </c>
    </row>
    <row r="11" spans="1:6" ht="18" customHeight="1" x14ac:dyDescent="0.2">
      <c r="A11" s="368">
        <v>7</v>
      </c>
      <c r="B11" s="368" t="s">
        <v>688</v>
      </c>
      <c r="C11" s="358" t="s">
        <v>689</v>
      </c>
    </row>
    <row r="12" spans="1:6" ht="18" customHeight="1" x14ac:dyDescent="0.2">
      <c r="A12" s="368">
        <v>8</v>
      </c>
      <c r="B12" s="368" t="s">
        <v>690</v>
      </c>
      <c r="C12" s="358" t="s">
        <v>691</v>
      </c>
    </row>
    <row r="13" spans="1:6" ht="18" customHeight="1" x14ac:dyDescent="0.2">
      <c r="A13" s="368">
        <v>9</v>
      </c>
      <c r="B13" s="368" t="s">
        <v>692</v>
      </c>
      <c r="C13" s="358" t="s">
        <v>693</v>
      </c>
    </row>
    <row r="14" spans="1:6" ht="18" customHeight="1" x14ac:dyDescent="0.2">
      <c r="A14" s="368">
        <v>10</v>
      </c>
      <c r="B14" s="368" t="s">
        <v>694</v>
      </c>
      <c r="C14" s="358" t="s">
        <v>695</v>
      </c>
    </row>
    <row r="15" spans="1:6" ht="18" customHeight="1" x14ac:dyDescent="0.2">
      <c r="A15" s="368">
        <v>11</v>
      </c>
      <c r="B15" s="369" t="s">
        <v>696</v>
      </c>
      <c r="C15" s="370" t="s">
        <v>697</v>
      </c>
    </row>
    <row r="16" spans="1:6" ht="18" customHeight="1" x14ac:dyDescent="0.2">
      <c r="A16" s="368">
        <v>12</v>
      </c>
      <c r="B16" s="369" t="s">
        <v>698</v>
      </c>
      <c r="C16" s="370" t="s">
        <v>699</v>
      </c>
    </row>
    <row r="17" spans="1:3" ht="18" customHeight="1" x14ac:dyDescent="0.2">
      <c r="A17" s="368">
        <v>13</v>
      </c>
      <c r="B17" s="369" t="s">
        <v>700</v>
      </c>
      <c r="C17" s="370" t="s">
        <v>697</v>
      </c>
    </row>
    <row r="18" spans="1:3" ht="18" customHeight="1" x14ac:dyDescent="0.2">
      <c r="A18" s="368">
        <v>14</v>
      </c>
      <c r="B18" s="369" t="s">
        <v>701</v>
      </c>
      <c r="C18" s="370" t="s">
        <v>702</v>
      </c>
    </row>
    <row r="19" spans="1:3" ht="18" customHeight="1" x14ac:dyDescent="0.2">
      <c r="A19" s="368">
        <v>15</v>
      </c>
      <c r="B19" s="369" t="s">
        <v>703</v>
      </c>
      <c r="C19" s="370" t="s">
        <v>704</v>
      </c>
    </row>
    <row r="20" spans="1:3" ht="18" customHeight="1" x14ac:dyDescent="0.2">
      <c r="A20" s="368">
        <v>16</v>
      </c>
      <c r="B20" s="369" t="s">
        <v>705</v>
      </c>
      <c r="C20" s="370" t="s">
        <v>706</v>
      </c>
    </row>
    <row r="21" spans="1:3" ht="18" customHeight="1" x14ac:dyDescent="0.2">
      <c r="A21" s="368">
        <v>17</v>
      </c>
      <c r="B21" s="368" t="s">
        <v>707</v>
      </c>
      <c r="C21" s="368" t="s">
        <v>708</v>
      </c>
    </row>
    <row r="22" spans="1:3" ht="18" customHeight="1" x14ac:dyDescent="0.2">
      <c r="A22" s="368">
        <v>18</v>
      </c>
      <c r="B22" s="368" t="s">
        <v>709</v>
      </c>
      <c r="C22" s="368" t="s">
        <v>710</v>
      </c>
    </row>
    <row r="23" spans="1:3" ht="18" customHeight="1" x14ac:dyDescent="0.2">
      <c r="A23" s="368">
        <v>19</v>
      </c>
      <c r="B23" s="368" t="s">
        <v>711</v>
      </c>
      <c r="C23" s="368" t="s">
        <v>712</v>
      </c>
    </row>
    <row r="24" spans="1:3" ht="18" customHeight="1" x14ac:dyDescent="0.2">
      <c r="A24" s="368">
        <v>20</v>
      </c>
      <c r="B24" s="368" t="s">
        <v>713</v>
      </c>
      <c r="C24" s="368" t="s">
        <v>714</v>
      </c>
    </row>
    <row r="25" spans="1:3" ht="18" customHeight="1" x14ac:dyDescent="0.2">
      <c r="A25" s="368">
        <v>21</v>
      </c>
      <c r="B25" s="368" t="s">
        <v>715</v>
      </c>
      <c r="C25" s="368" t="s">
        <v>716</v>
      </c>
    </row>
    <row r="26" spans="1:3" ht="18" customHeight="1" x14ac:dyDescent="0.2">
      <c r="A26" s="368">
        <v>22</v>
      </c>
      <c r="B26" s="368" t="s">
        <v>717</v>
      </c>
      <c r="C26" s="368" t="s">
        <v>718</v>
      </c>
    </row>
    <row r="27" spans="1:3" ht="18" customHeight="1" x14ac:dyDescent="0.2">
      <c r="A27" s="368">
        <v>23</v>
      </c>
      <c r="B27" s="371" t="s">
        <v>719</v>
      </c>
      <c r="C27" s="371" t="s">
        <v>720</v>
      </c>
    </row>
    <row r="28" spans="1:3" ht="18" customHeight="1" x14ac:dyDescent="0.2">
      <c r="A28" s="368">
        <v>24</v>
      </c>
      <c r="B28" s="368" t="s">
        <v>721</v>
      </c>
      <c r="C28" s="368" t="s">
        <v>722</v>
      </c>
    </row>
    <row r="29" spans="1:3" ht="18" customHeight="1" x14ac:dyDescent="0.2">
      <c r="A29" s="368">
        <v>25</v>
      </c>
      <c r="B29" s="369" t="s">
        <v>723</v>
      </c>
      <c r="C29" s="370" t="s">
        <v>724</v>
      </c>
    </row>
    <row r="30" spans="1:3" ht="18" customHeight="1" x14ac:dyDescent="0.2">
      <c r="A30" s="368">
        <v>26</v>
      </c>
      <c r="B30" s="369" t="s">
        <v>725</v>
      </c>
      <c r="C30" s="370" t="s">
        <v>726</v>
      </c>
    </row>
    <row r="31" spans="1:3" ht="18" customHeight="1" x14ac:dyDescent="0.2">
      <c r="A31" s="368">
        <v>27</v>
      </c>
      <c r="B31" s="369" t="s">
        <v>727</v>
      </c>
      <c r="C31" s="370" t="s">
        <v>728</v>
      </c>
    </row>
    <row r="32" spans="1:3" ht="18" customHeight="1" x14ac:dyDescent="0.2">
      <c r="A32" s="500" t="s">
        <v>729</v>
      </c>
      <c r="B32" s="500"/>
      <c r="C32" s="500"/>
    </row>
    <row r="33" spans="1:3" ht="18" customHeight="1" x14ac:dyDescent="0.2">
      <c r="A33" s="372" t="s">
        <v>675</v>
      </c>
      <c r="B33" s="368" t="s">
        <v>676</v>
      </c>
      <c r="C33" s="358" t="s">
        <v>430</v>
      </c>
    </row>
    <row r="34" spans="1:3" ht="18" customHeight="1" x14ac:dyDescent="0.2">
      <c r="A34" s="373">
        <v>1</v>
      </c>
      <c r="B34" s="374" t="s">
        <v>730</v>
      </c>
      <c r="C34" s="369" t="s">
        <v>731</v>
      </c>
    </row>
    <row r="35" spans="1:3" ht="18" customHeight="1" x14ac:dyDescent="0.2">
      <c r="A35" s="368">
        <v>2</v>
      </c>
      <c r="B35" s="374" t="s">
        <v>732</v>
      </c>
      <c r="C35" s="369" t="s">
        <v>733</v>
      </c>
    </row>
    <row r="36" spans="1:3" ht="18" customHeight="1" x14ac:dyDescent="0.2">
      <c r="A36" s="373">
        <v>3</v>
      </c>
      <c r="B36" s="375" t="s">
        <v>734</v>
      </c>
      <c r="C36" s="369" t="s">
        <v>735</v>
      </c>
    </row>
    <row r="37" spans="1:3" ht="18" customHeight="1" x14ac:dyDescent="0.2">
      <c r="A37" s="500" t="s">
        <v>736</v>
      </c>
      <c r="B37" s="501"/>
      <c r="C37" s="501"/>
    </row>
    <row r="38" spans="1:3" ht="18" customHeight="1" x14ac:dyDescent="0.2">
      <c r="A38" s="372" t="s">
        <v>675</v>
      </c>
      <c r="B38" s="368" t="s">
        <v>676</v>
      </c>
      <c r="C38" s="368" t="s">
        <v>430</v>
      </c>
    </row>
    <row r="39" spans="1:3" ht="18" customHeight="1" x14ac:dyDescent="0.2">
      <c r="A39" s="368">
        <v>1</v>
      </c>
      <c r="B39" s="369" t="s">
        <v>737</v>
      </c>
      <c r="C39" s="376" t="s">
        <v>738</v>
      </c>
    </row>
    <row r="40" spans="1:3" ht="18" customHeight="1" x14ac:dyDescent="0.2">
      <c r="A40" s="373">
        <v>2</v>
      </c>
      <c r="B40" s="369" t="s">
        <v>739</v>
      </c>
      <c r="C40" s="370" t="s">
        <v>740</v>
      </c>
    </row>
    <row r="41" spans="1:3" ht="18" customHeight="1" x14ac:dyDescent="0.2">
      <c r="A41" s="373">
        <v>3</v>
      </c>
      <c r="B41" s="368" t="s">
        <v>741</v>
      </c>
      <c r="C41" s="358" t="s">
        <v>742</v>
      </c>
    </row>
    <row r="42" spans="1:3" ht="18" customHeight="1" x14ac:dyDescent="0.2">
      <c r="A42" s="368">
        <v>4</v>
      </c>
      <c r="B42" s="369" t="s">
        <v>743</v>
      </c>
      <c r="C42" s="370" t="s">
        <v>744</v>
      </c>
    </row>
    <row r="43" spans="1:3" ht="18" customHeight="1" x14ac:dyDescent="0.2">
      <c r="A43" s="373">
        <v>5</v>
      </c>
      <c r="B43" s="369" t="s">
        <v>745</v>
      </c>
      <c r="C43" s="370" t="s">
        <v>746</v>
      </c>
    </row>
    <row r="44" spans="1:3" ht="18" customHeight="1" x14ac:dyDescent="0.2">
      <c r="A44" s="373">
        <v>6</v>
      </c>
      <c r="B44" s="369" t="s">
        <v>747</v>
      </c>
      <c r="C44" s="370" t="s">
        <v>748</v>
      </c>
    </row>
    <row r="45" spans="1:3" ht="18" customHeight="1" x14ac:dyDescent="0.2">
      <c r="A45" s="368">
        <v>7</v>
      </c>
      <c r="B45" s="369" t="s">
        <v>749</v>
      </c>
      <c r="C45" s="370" t="s">
        <v>750</v>
      </c>
    </row>
    <row r="46" spans="1:3" ht="18" customHeight="1" x14ac:dyDescent="0.2">
      <c r="A46" s="373">
        <v>8</v>
      </c>
      <c r="B46" s="368" t="s">
        <v>751</v>
      </c>
      <c r="C46" s="358" t="s">
        <v>752</v>
      </c>
    </row>
    <row r="47" spans="1:3" ht="18" customHeight="1" x14ac:dyDescent="0.2">
      <c r="A47" s="373">
        <v>9</v>
      </c>
      <c r="B47" s="369" t="s">
        <v>753</v>
      </c>
      <c r="C47" s="370" t="s">
        <v>754</v>
      </c>
    </row>
    <row r="48" spans="1:3" ht="18" customHeight="1" x14ac:dyDescent="0.2">
      <c r="A48" s="368">
        <v>10</v>
      </c>
      <c r="B48" s="369" t="s">
        <v>755</v>
      </c>
      <c r="C48" s="370" t="s">
        <v>756</v>
      </c>
    </row>
    <row r="49" spans="1:3" ht="18" customHeight="1" x14ac:dyDescent="0.2">
      <c r="A49" s="373">
        <v>11</v>
      </c>
      <c r="B49" s="368" t="s">
        <v>757</v>
      </c>
      <c r="C49" s="358" t="s">
        <v>758</v>
      </c>
    </row>
    <row r="50" spans="1:3" ht="18" customHeight="1" x14ac:dyDescent="0.2">
      <c r="A50" s="373">
        <v>12</v>
      </c>
      <c r="B50" s="368" t="s">
        <v>759</v>
      </c>
      <c r="C50" s="358" t="s">
        <v>760</v>
      </c>
    </row>
    <row r="51" spans="1:3" ht="18" customHeight="1" x14ac:dyDescent="0.2">
      <c r="A51" s="368">
        <v>13</v>
      </c>
      <c r="B51" s="369" t="s">
        <v>761</v>
      </c>
      <c r="C51" s="370" t="s">
        <v>762</v>
      </c>
    </row>
    <row r="52" spans="1:3" ht="18" customHeight="1" x14ac:dyDescent="0.2">
      <c r="A52" s="373">
        <v>14</v>
      </c>
      <c r="B52" s="369" t="s">
        <v>763</v>
      </c>
      <c r="C52" s="370" t="s">
        <v>764</v>
      </c>
    </row>
    <row r="53" spans="1:3" ht="18" customHeight="1" x14ac:dyDescent="0.2">
      <c r="A53" s="373">
        <v>15</v>
      </c>
      <c r="B53" s="369" t="s">
        <v>765</v>
      </c>
      <c r="C53" s="370" t="s">
        <v>766</v>
      </c>
    </row>
    <row r="54" spans="1:3" ht="18" customHeight="1" x14ac:dyDescent="0.2">
      <c r="A54" s="368">
        <v>16</v>
      </c>
      <c r="B54" s="368" t="s">
        <v>767</v>
      </c>
      <c r="C54" s="358" t="s">
        <v>768</v>
      </c>
    </row>
    <row r="55" spans="1:3" ht="18" customHeight="1" x14ac:dyDescent="0.2">
      <c r="A55" s="373">
        <v>17</v>
      </c>
      <c r="B55" s="369" t="s">
        <v>769</v>
      </c>
      <c r="C55" s="370" t="s">
        <v>770</v>
      </c>
    </row>
    <row r="56" spans="1:3" ht="18" customHeight="1" x14ac:dyDescent="0.2">
      <c r="A56" s="373">
        <v>18</v>
      </c>
      <c r="B56" s="369" t="s">
        <v>771</v>
      </c>
      <c r="C56" s="370" t="s">
        <v>772</v>
      </c>
    </row>
    <row r="57" spans="1:3" ht="18" customHeight="1" x14ac:dyDescent="0.2">
      <c r="A57" s="368">
        <v>19</v>
      </c>
      <c r="B57" s="368" t="s">
        <v>773</v>
      </c>
      <c r="C57" s="358" t="s">
        <v>774</v>
      </c>
    </row>
    <row r="58" spans="1:3" ht="18" customHeight="1" x14ac:dyDescent="0.2">
      <c r="A58" s="373">
        <v>20</v>
      </c>
      <c r="B58" s="369" t="s">
        <v>775</v>
      </c>
      <c r="C58" s="370" t="s">
        <v>776</v>
      </c>
    </row>
    <row r="59" spans="1:3" ht="18" customHeight="1" x14ac:dyDescent="0.2">
      <c r="A59" s="373">
        <v>21</v>
      </c>
      <c r="B59" s="369" t="s">
        <v>777</v>
      </c>
      <c r="C59" s="370" t="s">
        <v>778</v>
      </c>
    </row>
    <row r="60" spans="1:3" ht="18" customHeight="1" x14ac:dyDescent="0.2">
      <c r="A60" s="368">
        <v>22</v>
      </c>
      <c r="B60" s="368" t="s">
        <v>779</v>
      </c>
      <c r="C60" s="358" t="s">
        <v>780</v>
      </c>
    </row>
    <row r="61" spans="1:3" ht="18" customHeight="1" x14ac:dyDescent="0.2">
      <c r="A61" s="373">
        <v>23</v>
      </c>
      <c r="B61" s="369" t="s">
        <v>781</v>
      </c>
      <c r="C61" s="370" t="s">
        <v>782</v>
      </c>
    </row>
    <row r="62" spans="1:3" ht="18" customHeight="1" x14ac:dyDescent="0.2">
      <c r="A62" s="373">
        <v>24</v>
      </c>
      <c r="B62" s="369" t="s">
        <v>783</v>
      </c>
      <c r="C62" s="370" t="s">
        <v>784</v>
      </c>
    </row>
    <row r="63" spans="1:3" ht="18" customHeight="1" x14ac:dyDescent="0.2">
      <c r="A63" s="368">
        <v>25</v>
      </c>
      <c r="B63" s="369" t="s">
        <v>785</v>
      </c>
      <c r="C63" s="370" t="s">
        <v>786</v>
      </c>
    </row>
    <row r="64" spans="1:3" ht="18" customHeight="1" x14ac:dyDescent="0.2">
      <c r="A64" s="373">
        <v>26</v>
      </c>
      <c r="B64" s="369" t="s">
        <v>787</v>
      </c>
      <c r="C64" s="370" t="s">
        <v>788</v>
      </c>
    </row>
    <row r="65" spans="1:3" ht="18" customHeight="1" x14ac:dyDescent="0.2">
      <c r="A65" s="373">
        <v>27</v>
      </c>
      <c r="B65" s="369" t="s">
        <v>789</v>
      </c>
      <c r="C65" s="370" t="s">
        <v>790</v>
      </c>
    </row>
    <row r="66" spans="1:3" ht="18" customHeight="1" x14ac:dyDescent="0.2">
      <c r="A66" s="368">
        <v>28</v>
      </c>
      <c r="B66" s="369" t="s">
        <v>791</v>
      </c>
      <c r="C66" s="370" t="s">
        <v>792</v>
      </c>
    </row>
    <row r="67" spans="1:3" ht="18" customHeight="1" x14ac:dyDescent="0.2">
      <c r="A67" s="373">
        <v>29</v>
      </c>
      <c r="B67" s="369" t="s">
        <v>793</v>
      </c>
      <c r="C67" s="370" t="s">
        <v>794</v>
      </c>
    </row>
    <row r="68" spans="1:3" ht="18" customHeight="1" x14ac:dyDescent="0.2">
      <c r="A68" s="373">
        <v>30</v>
      </c>
      <c r="B68" s="369" t="s">
        <v>795</v>
      </c>
      <c r="C68" s="370" t="s">
        <v>796</v>
      </c>
    </row>
    <row r="69" spans="1:3" ht="18" customHeight="1" x14ac:dyDescent="0.2">
      <c r="A69" s="368">
        <v>31</v>
      </c>
      <c r="B69" s="369" t="s">
        <v>797</v>
      </c>
      <c r="C69" s="370" t="s">
        <v>798</v>
      </c>
    </row>
    <row r="70" spans="1:3" ht="18" customHeight="1" x14ac:dyDescent="0.2">
      <c r="A70" s="373">
        <v>32</v>
      </c>
      <c r="B70" s="369" t="s">
        <v>799</v>
      </c>
      <c r="C70" s="370" t="s">
        <v>800</v>
      </c>
    </row>
    <row r="71" spans="1:3" ht="18" customHeight="1" x14ac:dyDescent="0.2">
      <c r="A71" s="373">
        <v>33</v>
      </c>
      <c r="B71" s="369" t="s">
        <v>801</v>
      </c>
      <c r="C71" s="370" t="s">
        <v>802</v>
      </c>
    </row>
    <row r="72" spans="1:3" ht="18" customHeight="1" x14ac:dyDescent="0.2">
      <c r="A72" s="368">
        <v>34</v>
      </c>
      <c r="B72" s="369" t="s">
        <v>803</v>
      </c>
      <c r="C72" s="370" t="s">
        <v>804</v>
      </c>
    </row>
    <row r="73" spans="1:3" ht="18" customHeight="1" x14ac:dyDescent="0.2">
      <c r="A73" s="373">
        <v>35</v>
      </c>
      <c r="B73" s="369" t="s">
        <v>805</v>
      </c>
      <c r="C73" s="370" t="s">
        <v>806</v>
      </c>
    </row>
    <row r="74" spans="1:3" ht="18" customHeight="1" x14ac:dyDescent="0.2">
      <c r="A74" s="373">
        <v>36</v>
      </c>
      <c r="B74" s="369" t="s">
        <v>807</v>
      </c>
      <c r="C74" s="370" t="s">
        <v>808</v>
      </c>
    </row>
    <row r="75" spans="1:3" ht="18" customHeight="1" x14ac:dyDescent="0.2">
      <c r="A75" s="368">
        <v>37</v>
      </c>
      <c r="B75" s="369" t="s">
        <v>809</v>
      </c>
      <c r="C75" s="370" t="s">
        <v>810</v>
      </c>
    </row>
    <row r="76" spans="1:3" ht="18" customHeight="1" x14ac:dyDescent="0.2">
      <c r="A76" s="373">
        <v>38</v>
      </c>
      <c r="B76" s="369" t="s">
        <v>811</v>
      </c>
      <c r="C76" s="370" t="s">
        <v>812</v>
      </c>
    </row>
    <row r="77" spans="1:3" ht="18" customHeight="1" x14ac:dyDescent="0.2">
      <c r="A77" s="373">
        <v>39</v>
      </c>
      <c r="B77" s="369" t="s">
        <v>813</v>
      </c>
      <c r="C77" s="370" t="s">
        <v>814</v>
      </c>
    </row>
    <row r="78" spans="1:3" ht="18" customHeight="1" x14ac:dyDescent="0.2">
      <c r="A78" s="368">
        <v>40</v>
      </c>
      <c r="B78" s="369" t="s">
        <v>815</v>
      </c>
      <c r="C78" s="370" t="s">
        <v>816</v>
      </c>
    </row>
    <row r="79" spans="1:3" ht="18" customHeight="1" x14ac:dyDescent="0.2">
      <c r="A79" s="373">
        <v>41</v>
      </c>
      <c r="B79" s="369" t="s">
        <v>817</v>
      </c>
      <c r="C79" s="370" t="s">
        <v>818</v>
      </c>
    </row>
    <row r="80" spans="1:3" ht="18" customHeight="1" x14ac:dyDescent="0.2">
      <c r="A80" s="497" t="s">
        <v>819</v>
      </c>
      <c r="B80" s="498"/>
      <c r="C80" s="499"/>
    </row>
    <row r="81" spans="1:3" ht="18" customHeight="1" x14ac:dyDescent="0.2">
      <c r="A81" s="377" t="s">
        <v>820</v>
      </c>
      <c r="B81" s="368" t="s">
        <v>676</v>
      </c>
      <c r="C81" s="358" t="s">
        <v>430</v>
      </c>
    </row>
    <row r="82" spans="1:3" ht="18" customHeight="1" x14ac:dyDescent="0.2">
      <c r="A82" s="368">
        <v>1</v>
      </c>
      <c r="B82" s="378" t="s">
        <v>821</v>
      </c>
      <c r="C82" s="379" t="s">
        <v>822</v>
      </c>
    </row>
    <row r="83" spans="1:3" ht="18" customHeight="1" x14ac:dyDescent="0.2">
      <c r="A83" s="368">
        <v>2</v>
      </c>
      <c r="B83" s="378" t="s">
        <v>823</v>
      </c>
      <c r="C83" s="379" t="s">
        <v>824</v>
      </c>
    </row>
    <row r="84" spans="1:3" ht="18" customHeight="1" x14ac:dyDescent="0.2">
      <c r="A84" s="368">
        <v>3</v>
      </c>
      <c r="B84" s="380" t="s">
        <v>825</v>
      </c>
      <c r="C84" s="381" t="s">
        <v>826</v>
      </c>
    </row>
    <row r="85" spans="1:3" ht="18" customHeight="1" x14ac:dyDescent="0.2">
      <c r="A85" s="368">
        <v>4</v>
      </c>
      <c r="B85" s="380" t="s">
        <v>827</v>
      </c>
      <c r="C85" s="380" t="s">
        <v>828</v>
      </c>
    </row>
    <row r="86" spans="1:3" ht="18" customHeight="1" x14ac:dyDescent="0.2">
      <c r="A86" s="368">
        <v>5</v>
      </c>
      <c r="B86" s="380" t="s">
        <v>829</v>
      </c>
      <c r="C86" s="380" t="s">
        <v>830</v>
      </c>
    </row>
    <row r="87" spans="1:3" ht="18" customHeight="1" x14ac:dyDescent="0.2">
      <c r="A87" s="368">
        <v>6</v>
      </c>
      <c r="B87" s="369" t="s">
        <v>831</v>
      </c>
      <c r="C87" s="369" t="s">
        <v>832</v>
      </c>
    </row>
    <row r="88" spans="1:3" ht="18" customHeight="1" x14ac:dyDescent="0.2">
      <c r="A88" s="368">
        <v>7</v>
      </c>
      <c r="B88" s="369" t="s">
        <v>833</v>
      </c>
      <c r="C88" s="369" t="s">
        <v>834</v>
      </c>
    </row>
    <row r="89" spans="1:3" ht="18" customHeight="1" x14ac:dyDescent="0.2">
      <c r="A89" s="368">
        <v>8</v>
      </c>
      <c r="B89" s="369" t="s">
        <v>835</v>
      </c>
      <c r="C89" s="369" t="s">
        <v>836</v>
      </c>
    </row>
    <row r="90" spans="1:3" ht="18" customHeight="1" x14ac:dyDescent="0.2">
      <c r="A90" s="368">
        <v>9</v>
      </c>
      <c r="B90" s="369" t="s">
        <v>837</v>
      </c>
      <c r="C90" s="369" t="s">
        <v>838</v>
      </c>
    </row>
    <row r="91" spans="1:3" ht="18" customHeight="1" x14ac:dyDescent="0.2">
      <c r="A91" s="368">
        <v>10</v>
      </c>
      <c r="B91" s="369" t="s">
        <v>839</v>
      </c>
      <c r="C91" s="369" t="s">
        <v>840</v>
      </c>
    </row>
    <row r="92" spans="1:3" ht="18" customHeight="1" x14ac:dyDescent="0.2">
      <c r="A92" s="368">
        <v>11</v>
      </c>
      <c r="B92" s="369" t="s">
        <v>841</v>
      </c>
      <c r="C92" s="369" t="s">
        <v>842</v>
      </c>
    </row>
    <row r="93" spans="1:3" ht="18" customHeight="1" x14ac:dyDescent="0.2">
      <c r="A93" s="368">
        <v>12</v>
      </c>
      <c r="B93" s="369" t="s">
        <v>843</v>
      </c>
      <c r="C93" s="369" t="s">
        <v>844</v>
      </c>
    </row>
    <row r="94" spans="1:3" ht="18" customHeight="1" x14ac:dyDescent="0.2">
      <c r="A94" s="368">
        <v>13</v>
      </c>
      <c r="B94" s="369" t="s">
        <v>845</v>
      </c>
      <c r="C94" s="369" t="s">
        <v>846</v>
      </c>
    </row>
    <row r="95" spans="1:3" ht="18" customHeight="1" x14ac:dyDescent="0.2">
      <c r="A95" s="368">
        <v>14</v>
      </c>
      <c r="B95" s="369" t="s">
        <v>847</v>
      </c>
      <c r="C95" s="369" t="s">
        <v>846</v>
      </c>
    </row>
    <row r="96" spans="1:3" ht="18" customHeight="1" x14ac:dyDescent="0.2">
      <c r="A96" s="368">
        <v>15</v>
      </c>
      <c r="B96" s="368" t="s">
        <v>848</v>
      </c>
      <c r="C96" s="368" t="s">
        <v>849</v>
      </c>
    </row>
    <row r="97" spans="1:3" ht="18" customHeight="1" x14ac:dyDescent="0.2">
      <c r="A97" s="368">
        <v>16</v>
      </c>
      <c r="B97" s="369" t="s">
        <v>850</v>
      </c>
      <c r="C97" s="369" t="s">
        <v>851</v>
      </c>
    </row>
    <row r="98" spans="1:3" ht="18" customHeight="1" x14ac:dyDescent="0.2">
      <c r="A98" s="382"/>
      <c r="B98" s="316"/>
      <c r="C98" s="316"/>
    </row>
    <row r="99" spans="1:3" ht="18" customHeight="1" x14ac:dyDescent="0.2">
      <c r="A99" s="383"/>
      <c r="B99" s="316"/>
      <c r="C99" s="316"/>
    </row>
  </sheetData>
  <mergeCells count="6">
    <mergeCell ref="A1:C1"/>
    <mergeCell ref="A80:C80"/>
    <mergeCell ref="A2:C2"/>
    <mergeCell ref="A3:C3"/>
    <mergeCell ref="A32:C32"/>
    <mergeCell ref="A37:C37"/>
  </mergeCells>
  <pageMargins left="0.7" right="0.7" top="0.75" bottom="0.75" header="0.3" footer="0.3"/>
  <pageSetup paperSize="9" orientation="portrait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A34" workbookViewId="0">
      <selection activeCell="K13" sqref="K13"/>
    </sheetView>
  </sheetViews>
  <sheetFormatPr defaultColWidth="10.42578125" defaultRowHeight="15" x14ac:dyDescent="0.25"/>
  <cols>
    <col min="5" max="5" width="11.140625" customWidth="1"/>
    <col min="6" max="6" width="12.28515625" customWidth="1"/>
  </cols>
  <sheetData>
    <row r="1" spans="1:22" ht="15.75" customHeight="1" x14ac:dyDescent="0.25">
      <c r="A1" s="412" t="s">
        <v>111</v>
      </c>
      <c r="B1" s="413"/>
      <c r="C1" s="413"/>
      <c r="D1" s="413"/>
      <c r="E1" s="413"/>
      <c r="F1" s="413"/>
      <c r="G1" s="413"/>
      <c r="H1" s="413"/>
      <c r="I1" s="413"/>
    </row>
    <row r="2" spans="1:22" x14ac:dyDescent="0.25">
      <c r="A2" s="414" t="s">
        <v>74</v>
      </c>
      <c r="B2" s="413"/>
      <c r="C2" s="413"/>
      <c r="D2" s="413"/>
      <c r="E2" s="413"/>
      <c r="F2" s="413"/>
      <c r="G2" s="413"/>
      <c r="H2" s="413"/>
      <c r="I2" s="413"/>
    </row>
    <row r="3" spans="1:22" s="18" customFormat="1" ht="60" x14ac:dyDescent="0.25">
      <c r="A3" s="17" t="s">
        <v>93</v>
      </c>
      <c r="B3" s="17" t="s">
        <v>2</v>
      </c>
      <c r="C3" s="17" t="s">
        <v>112</v>
      </c>
      <c r="D3" s="17" t="s">
        <v>113</v>
      </c>
      <c r="E3" s="17" t="s">
        <v>114</v>
      </c>
      <c r="F3" s="17" t="s">
        <v>115</v>
      </c>
      <c r="G3" s="17" t="s">
        <v>116</v>
      </c>
      <c r="H3" s="17" t="s">
        <v>117</v>
      </c>
      <c r="I3" s="17" t="s">
        <v>118</v>
      </c>
      <c r="K3"/>
      <c r="L3"/>
      <c r="M3"/>
      <c r="N3"/>
      <c r="O3"/>
      <c r="P3"/>
      <c r="Q3"/>
      <c r="R3"/>
      <c r="S3"/>
      <c r="T3"/>
      <c r="U3"/>
      <c r="V3"/>
    </row>
    <row r="4" spans="1:22" x14ac:dyDescent="0.25">
      <c r="A4" s="24">
        <v>1</v>
      </c>
      <c r="B4" s="24" t="s">
        <v>12</v>
      </c>
      <c r="C4" s="24">
        <v>538.6</v>
      </c>
      <c r="D4" s="24">
        <v>0.48</v>
      </c>
      <c r="E4" s="24">
        <v>2306.86</v>
      </c>
      <c r="F4" s="24">
        <v>49.45</v>
      </c>
      <c r="G4" s="24">
        <v>81.069999999999993</v>
      </c>
      <c r="H4" s="24">
        <v>2.14</v>
      </c>
      <c r="I4" s="24">
        <v>1.74</v>
      </c>
    </row>
    <row r="5" spans="1:22" x14ac:dyDescent="0.25">
      <c r="A5" s="24">
        <v>2</v>
      </c>
      <c r="B5" s="24" t="s">
        <v>13</v>
      </c>
      <c r="C5" s="24">
        <v>149.72999999999999</v>
      </c>
      <c r="D5" s="24">
        <v>0</v>
      </c>
      <c r="E5" s="24">
        <v>360.47</v>
      </c>
      <c r="F5" s="24">
        <v>0</v>
      </c>
      <c r="G5" s="24">
        <v>70.650000000000006</v>
      </c>
      <c r="H5" s="24">
        <v>0</v>
      </c>
      <c r="I5" s="24">
        <v>0</v>
      </c>
    </row>
    <row r="6" spans="1:22" x14ac:dyDescent="0.25">
      <c r="A6" s="24">
        <v>3</v>
      </c>
      <c r="B6" s="24" t="s">
        <v>14</v>
      </c>
      <c r="C6" s="24">
        <v>6782.7</v>
      </c>
      <c r="D6" s="24">
        <v>0</v>
      </c>
      <c r="E6" s="24">
        <v>5973.3</v>
      </c>
      <c r="F6" s="24">
        <v>0</v>
      </c>
      <c r="G6" s="24">
        <v>46.83</v>
      </c>
      <c r="H6" s="24">
        <v>0</v>
      </c>
      <c r="I6" s="24">
        <v>0</v>
      </c>
    </row>
    <row r="7" spans="1:22" x14ac:dyDescent="0.25">
      <c r="A7" s="24">
        <v>4</v>
      </c>
      <c r="B7" s="24" t="s">
        <v>15</v>
      </c>
      <c r="C7" s="24">
        <v>2647.06</v>
      </c>
      <c r="D7" s="24">
        <v>22.94</v>
      </c>
      <c r="E7" s="24">
        <v>3894.94</v>
      </c>
      <c r="F7" s="24">
        <v>0</v>
      </c>
      <c r="G7" s="24">
        <v>59.54</v>
      </c>
      <c r="H7" s="24">
        <v>0</v>
      </c>
      <c r="I7" s="24">
        <v>0</v>
      </c>
    </row>
    <row r="8" spans="1:22" x14ac:dyDescent="0.25">
      <c r="A8" s="24">
        <v>5</v>
      </c>
      <c r="B8" s="24" t="s">
        <v>16</v>
      </c>
      <c r="C8" s="24">
        <v>106.93</v>
      </c>
      <c r="D8" s="24">
        <v>0</v>
      </c>
      <c r="E8" s="24">
        <v>117.79</v>
      </c>
      <c r="F8" s="24">
        <v>0</v>
      </c>
      <c r="G8" s="24">
        <v>52.42</v>
      </c>
      <c r="H8" s="24">
        <v>0</v>
      </c>
      <c r="I8" s="24">
        <v>0</v>
      </c>
    </row>
    <row r="9" spans="1:22" x14ac:dyDescent="0.25">
      <c r="A9" s="24">
        <v>6</v>
      </c>
      <c r="B9" s="24" t="s">
        <v>17</v>
      </c>
      <c r="C9" s="24">
        <v>13225.92</v>
      </c>
      <c r="D9" s="24">
        <v>64.010000000000005</v>
      </c>
      <c r="E9" s="24">
        <v>7476.61</v>
      </c>
      <c r="F9" s="24">
        <v>4451.32</v>
      </c>
      <c r="G9" s="24">
        <v>36.11</v>
      </c>
      <c r="H9" s="24">
        <v>59.54</v>
      </c>
      <c r="I9" s="24">
        <v>21.5</v>
      </c>
    </row>
    <row r="10" spans="1:22" x14ac:dyDescent="0.25">
      <c r="A10" s="24">
        <v>7</v>
      </c>
      <c r="B10" s="24" t="s">
        <v>18</v>
      </c>
      <c r="C10" s="24">
        <v>5186.8</v>
      </c>
      <c r="D10" s="24">
        <v>14.69</v>
      </c>
      <c r="E10" s="24">
        <v>1554.97</v>
      </c>
      <c r="F10" s="24">
        <v>126.98</v>
      </c>
      <c r="G10" s="24">
        <v>23.06</v>
      </c>
      <c r="H10" s="24">
        <v>8.17</v>
      </c>
      <c r="I10" s="24">
        <v>1.88</v>
      </c>
    </row>
    <row r="11" spans="1:22" x14ac:dyDescent="0.25">
      <c r="A11" s="24">
        <v>8</v>
      </c>
      <c r="B11" s="24" t="s">
        <v>19</v>
      </c>
      <c r="C11" s="24">
        <v>165</v>
      </c>
      <c r="D11" s="24">
        <v>0</v>
      </c>
      <c r="E11" s="24">
        <v>28</v>
      </c>
      <c r="F11" s="24">
        <v>0</v>
      </c>
      <c r="G11" s="24">
        <v>14.51</v>
      </c>
      <c r="H11" s="24">
        <v>0</v>
      </c>
      <c r="I11" s="24">
        <v>0</v>
      </c>
    </row>
    <row r="12" spans="1:22" x14ac:dyDescent="0.25">
      <c r="A12" s="24">
        <v>9</v>
      </c>
      <c r="B12" s="24" t="s">
        <v>20</v>
      </c>
      <c r="C12" s="24">
        <v>5049.6000000000004</v>
      </c>
      <c r="D12" s="24">
        <v>27.54</v>
      </c>
      <c r="E12" s="24">
        <v>5743.64</v>
      </c>
      <c r="F12" s="24">
        <v>1871.26</v>
      </c>
      <c r="G12" s="24">
        <v>53.22</v>
      </c>
      <c r="H12" s="24">
        <v>32.58</v>
      </c>
      <c r="I12" s="24">
        <v>17.34</v>
      </c>
    </row>
    <row r="13" spans="1:22" x14ac:dyDescent="0.25">
      <c r="A13" s="24">
        <v>10</v>
      </c>
      <c r="B13" s="24" t="s">
        <v>21</v>
      </c>
      <c r="C13" s="24">
        <v>2496.19</v>
      </c>
      <c r="D13" s="24">
        <v>1857.41</v>
      </c>
      <c r="E13" s="24">
        <v>6853.02</v>
      </c>
      <c r="F13" s="24">
        <v>0</v>
      </c>
      <c r="G13" s="24">
        <v>73.3</v>
      </c>
      <c r="H13" s="24">
        <v>0</v>
      </c>
      <c r="I13" s="24">
        <v>0</v>
      </c>
    </row>
    <row r="14" spans="1:22" x14ac:dyDescent="0.25">
      <c r="A14" s="24">
        <v>11</v>
      </c>
      <c r="B14" s="24" t="s">
        <v>22</v>
      </c>
      <c r="C14" s="24">
        <v>4709</v>
      </c>
      <c r="D14" s="24">
        <v>3193</v>
      </c>
      <c r="E14" s="24">
        <v>2393.9499999999998</v>
      </c>
      <c r="F14" s="24">
        <v>0</v>
      </c>
      <c r="G14" s="24">
        <v>33.700000000000003</v>
      </c>
      <c r="H14" s="24">
        <v>0</v>
      </c>
      <c r="I14" s="24">
        <v>0</v>
      </c>
    </row>
    <row r="15" spans="1:22" x14ac:dyDescent="0.25">
      <c r="A15" s="24">
        <v>12</v>
      </c>
      <c r="B15" s="24" t="s">
        <v>23</v>
      </c>
      <c r="C15" s="24">
        <v>457.22</v>
      </c>
      <c r="D15" s="24">
        <v>9.84</v>
      </c>
      <c r="E15" s="24">
        <v>380.79</v>
      </c>
      <c r="F15" s="24">
        <v>115.34</v>
      </c>
      <c r="G15" s="24">
        <v>45.44</v>
      </c>
      <c r="H15" s="24">
        <v>30.29</v>
      </c>
      <c r="I15" s="24">
        <v>13.76</v>
      </c>
    </row>
    <row r="16" spans="1:22" x14ac:dyDescent="0.25">
      <c r="A16" s="24">
        <v>13</v>
      </c>
      <c r="B16" s="24" t="s">
        <v>24</v>
      </c>
      <c r="C16" s="24">
        <v>7713.12</v>
      </c>
      <c r="D16" s="24">
        <v>4187.38</v>
      </c>
      <c r="E16" s="24">
        <v>4551.88</v>
      </c>
      <c r="F16" s="24">
        <v>0</v>
      </c>
      <c r="G16" s="24">
        <v>37.11</v>
      </c>
      <c r="H16" s="24">
        <v>0</v>
      </c>
      <c r="I16" s="24">
        <v>0</v>
      </c>
    </row>
    <row r="17" spans="1:9" x14ac:dyDescent="0.25">
      <c r="A17" s="24">
        <v>14</v>
      </c>
      <c r="B17" s="24" t="s">
        <v>25</v>
      </c>
      <c r="C17" s="24">
        <v>234.02</v>
      </c>
      <c r="D17" s="24">
        <v>2.83</v>
      </c>
      <c r="E17" s="24">
        <v>113.26</v>
      </c>
      <c r="F17" s="24">
        <v>180.33</v>
      </c>
      <c r="G17" s="24">
        <v>32.61</v>
      </c>
      <c r="H17" s="24">
        <v>159.22</v>
      </c>
      <c r="I17" s="24">
        <v>51.93</v>
      </c>
    </row>
    <row r="18" spans="1:9" x14ac:dyDescent="0.25">
      <c r="A18" s="24">
        <v>15</v>
      </c>
      <c r="B18" s="24" t="s">
        <v>26</v>
      </c>
      <c r="C18" s="24">
        <v>282683.40999999997</v>
      </c>
      <c r="D18" s="24">
        <v>0</v>
      </c>
      <c r="E18" s="24">
        <v>117628.15</v>
      </c>
      <c r="F18" s="24">
        <v>125383</v>
      </c>
      <c r="G18" s="24">
        <v>29.38</v>
      </c>
      <c r="H18" s="24">
        <v>106.59</v>
      </c>
      <c r="I18" s="24">
        <v>31.32</v>
      </c>
    </row>
    <row r="19" spans="1:9" x14ac:dyDescent="0.25">
      <c r="A19" s="24">
        <v>16</v>
      </c>
      <c r="B19" s="24" t="s">
        <v>27</v>
      </c>
      <c r="C19" s="24">
        <v>887.01</v>
      </c>
      <c r="D19" s="24">
        <v>25.87</v>
      </c>
      <c r="E19" s="24">
        <v>1752.46</v>
      </c>
      <c r="F19" s="24">
        <v>871.76</v>
      </c>
      <c r="G19" s="24">
        <v>66.39</v>
      </c>
      <c r="H19" s="24">
        <v>49.74</v>
      </c>
      <c r="I19" s="24">
        <v>33.03</v>
      </c>
    </row>
    <row r="20" spans="1:9" x14ac:dyDescent="0.25">
      <c r="A20" s="24">
        <v>17</v>
      </c>
      <c r="B20" s="24" t="s">
        <v>28</v>
      </c>
      <c r="C20" s="24">
        <v>2309.38</v>
      </c>
      <c r="D20" s="24">
        <v>157.36000000000001</v>
      </c>
      <c r="E20" s="24">
        <v>15896.62</v>
      </c>
      <c r="F20" s="24">
        <v>7985.42</v>
      </c>
      <c r="G20" s="24">
        <v>87.32</v>
      </c>
      <c r="H20" s="24">
        <v>50.23</v>
      </c>
      <c r="I20" s="24">
        <v>43.86</v>
      </c>
    </row>
    <row r="21" spans="1:9" x14ac:dyDescent="0.25">
      <c r="A21" s="24">
        <v>18</v>
      </c>
      <c r="B21" s="24" t="s">
        <v>29</v>
      </c>
      <c r="C21" s="24">
        <v>1866.14</v>
      </c>
      <c r="D21" s="24">
        <v>39.49</v>
      </c>
      <c r="E21" s="24">
        <v>3469.28</v>
      </c>
      <c r="F21" s="24">
        <v>0</v>
      </c>
      <c r="G21" s="24">
        <v>65.02</v>
      </c>
      <c r="H21" s="24">
        <v>0</v>
      </c>
      <c r="I21" s="24">
        <v>0</v>
      </c>
    </row>
    <row r="22" spans="1:9" x14ac:dyDescent="0.25">
      <c r="A22" s="24">
        <v>19</v>
      </c>
      <c r="B22" s="24" t="s">
        <v>30</v>
      </c>
      <c r="C22" s="24">
        <v>1915.2</v>
      </c>
      <c r="D22" s="24">
        <v>31.5</v>
      </c>
      <c r="E22" s="24">
        <v>3794.4</v>
      </c>
      <c r="F22" s="24">
        <v>221.29</v>
      </c>
      <c r="G22" s="24">
        <v>66.459999999999994</v>
      </c>
      <c r="H22" s="24">
        <v>5.83</v>
      </c>
      <c r="I22" s="24">
        <v>3.88</v>
      </c>
    </row>
    <row r="23" spans="1:9" x14ac:dyDescent="0.25">
      <c r="A23" s="24">
        <v>20</v>
      </c>
      <c r="B23" s="24" t="s">
        <v>31</v>
      </c>
      <c r="C23" s="24">
        <v>1932.91</v>
      </c>
      <c r="D23" s="24">
        <v>18.27</v>
      </c>
      <c r="E23" s="24">
        <v>7881.02</v>
      </c>
      <c r="F23" s="24">
        <v>0</v>
      </c>
      <c r="G23" s="24">
        <v>80.3</v>
      </c>
      <c r="H23" s="24">
        <v>0</v>
      </c>
      <c r="I23" s="24">
        <v>0</v>
      </c>
    </row>
    <row r="24" spans="1:9" x14ac:dyDescent="0.25">
      <c r="A24" s="24">
        <v>21</v>
      </c>
      <c r="B24" s="24" t="s">
        <v>32</v>
      </c>
      <c r="C24" s="24">
        <v>450</v>
      </c>
      <c r="D24" s="24">
        <v>100</v>
      </c>
      <c r="E24" s="24">
        <v>1340</v>
      </c>
      <c r="F24" s="24">
        <v>40</v>
      </c>
      <c r="G24" s="24">
        <v>74.86</v>
      </c>
      <c r="H24" s="24">
        <v>2.99</v>
      </c>
      <c r="I24" s="24">
        <v>2.23</v>
      </c>
    </row>
    <row r="25" spans="1:9" x14ac:dyDescent="0.25">
      <c r="A25" s="25" t="s">
        <v>103</v>
      </c>
      <c r="B25" s="25" t="s">
        <v>57</v>
      </c>
      <c r="C25" s="25">
        <v>341505.94</v>
      </c>
      <c r="D25" s="25">
        <v>9752.61</v>
      </c>
      <c r="E25" s="25">
        <v>193511.41</v>
      </c>
      <c r="F25" s="25">
        <v>141296.15</v>
      </c>
      <c r="G25" s="25">
        <v>36.17</v>
      </c>
      <c r="H25" s="25">
        <v>73.02</v>
      </c>
      <c r="I25" s="25">
        <v>26.41</v>
      </c>
    </row>
    <row r="26" spans="1:9" x14ac:dyDescent="0.25">
      <c r="A26" s="24">
        <v>1</v>
      </c>
      <c r="B26" s="24" t="s">
        <v>34</v>
      </c>
      <c r="C26" s="24">
        <v>24365.119999999999</v>
      </c>
      <c r="D26" s="24">
        <v>528.4</v>
      </c>
      <c r="E26" s="24">
        <v>6208.71</v>
      </c>
      <c r="F26" s="24">
        <v>1922.31</v>
      </c>
      <c r="G26" s="24">
        <v>20.309999999999999</v>
      </c>
      <c r="H26" s="24">
        <v>30.96</v>
      </c>
      <c r="I26" s="24">
        <v>6.29</v>
      </c>
    </row>
    <row r="27" spans="1:9" x14ac:dyDescent="0.25">
      <c r="A27" s="24">
        <v>2</v>
      </c>
      <c r="B27" s="24" t="s">
        <v>35</v>
      </c>
      <c r="C27" s="24">
        <v>3363.1</v>
      </c>
      <c r="D27" s="24">
        <v>0</v>
      </c>
      <c r="E27" s="24">
        <v>477.29</v>
      </c>
      <c r="F27" s="24">
        <v>222.68</v>
      </c>
      <c r="G27" s="24">
        <v>12.43</v>
      </c>
      <c r="H27" s="24">
        <v>46.66</v>
      </c>
      <c r="I27" s="24">
        <v>5.8</v>
      </c>
    </row>
    <row r="28" spans="1:9" x14ac:dyDescent="0.25">
      <c r="A28" s="24">
        <v>3</v>
      </c>
      <c r="B28" s="24" t="s">
        <v>36</v>
      </c>
      <c r="C28" s="24">
        <v>2880.12</v>
      </c>
      <c r="D28" s="24">
        <v>0</v>
      </c>
      <c r="E28" s="24">
        <v>389.9</v>
      </c>
      <c r="F28" s="24">
        <v>158.13999999999999</v>
      </c>
      <c r="G28" s="24">
        <v>11.92</v>
      </c>
      <c r="H28" s="24">
        <v>40.56</v>
      </c>
      <c r="I28" s="24">
        <v>4.84</v>
      </c>
    </row>
    <row r="29" spans="1:9" x14ac:dyDescent="0.25">
      <c r="A29" s="24">
        <v>4</v>
      </c>
      <c r="B29" s="24" t="s">
        <v>37</v>
      </c>
      <c r="C29" s="24">
        <v>3742</v>
      </c>
      <c r="D29" s="24">
        <v>0</v>
      </c>
      <c r="E29" s="24">
        <v>3535</v>
      </c>
      <c r="F29" s="24">
        <v>3074</v>
      </c>
      <c r="G29" s="24">
        <v>48.58</v>
      </c>
      <c r="H29" s="24">
        <v>86.96</v>
      </c>
      <c r="I29" s="24">
        <v>42.24</v>
      </c>
    </row>
    <row r="30" spans="1:9" x14ac:dyDescent="0.25">
      <c r="A30" s="24">
        <v>5</v>
      </c>
      <c r="B30" s="24" t="s">
        <v>38</v>
      </c>
      <c r="C30" s="24">
        <v>13040.64</v>
      </c>
      <c r="D30" s="24">
        <v>0</v>
      </c>
      <c r="E30" s="24">
        <v>4155.8900000000003</v>
      </c>
      <c r="F30" s="24">
        <v>50.22</v>
      </c>
      <c r="G30" s="24">
        <v>24.17</v>
      </c>
      <c r="H30" s="24">
        <v>1.21</v>
      </c>
      <c r="I30" s="24">
        <v>0.28999999999999998</v>
      </c>
    </row>
    <row r="31" spans="1:9" x14ac:dyDescent="0.25">
      <c r="A31" s="24">
        <v>6</v>
      </c>
      <c r="B31" s="24" t="s">
        <v>39</v>
      </c>
      <c r="C31" s="24">
        <v>2632</v>
      </c>
      <c r="D31" s="24">
        <v>0</v>
      </c>
      <c r="E31" s="24">
        <v>48</v>
      </c>
      <c r="F31" s="24">
        <v>0</v>
      </c>
      <c r="G31" s="24">
        <v>1.79</v>
      </c>
      <c r="H31" s="24">
        <v>0</v>
      </c>
      <c r="I31" s="24">
        <v>0</v>
      </c>
    </row>
    <row r="32" spans="1:9" x14ac:dyDescent="0.25">
      <c r="A32" s="24">
        <v>7</v>
      </c>
      <c r="B32" s="24" t="s">
        <v>40</v>
      </c>
      <c r="C32" s="24">
        <v>0</v>
      </c>
      <c r="D32" s="24">
        <v>0</v>
      </c>
      <c r="E32" s="24">
        <v>2.84</v>
      </c>
      <c r="F32" s="24">
        <v>0</v>
      </c>
      <c r="G32" s="24">
        <v>100</v>
      </c>
      <c r="H32" s="24">
        <v>0</v>
      </c>
      <c r="I32" s="24">
        <v>0</v>
      </c>
    </row>
    <row r="33" spans="1:9" x14ac:dyDescent="0.25">
      <c r="A33" s="24">
        <v>8</v>
      </c>
      <c r="B33" s="24" t="s">
        <v>41</v>
      </c>
      <c r="C33" s="24">
        <v>181.45</v>
      </c>
      <c r="D33" s="24">
        <v>0</v>
      </c>
      <c r="E33" s="24">
        <v>329.97</v>
      </c>
      <c r="F33" s="24">
        <v>0</v>
      </c>
      <c r="G33" s="24">
        <v>64.52</v>
      </c>
      <c r="H33" s="24">
        <v>0</v>
      </c>
      <c r="I33" s="24">
        <v>0</v>
      </c>
    </row>
    <row r="34" spans="1:9" x14ac:dyDescent="0.25">
      <c r="A34" s="24">
        <v>9</v>
      </c>
      <c r="B34" s="24" t="s">
        <v>42</v>
      </c>
      <c r="C34" s="24">
        <v>139.97</v>
      </c>
      <c r="D34" s="24">
        <v>0</v>
      </c>
      <c r="E34" s="24">
        <v>7555.1</v>
      </c>
      <c r="F34" s="24">
        <v>7421.13</v>
      </c>
      <c r="G34" s="24">
        <v>98.18</v>
      </c>
      <c r="H34" s="24">
        <v>98.23</v>
      </c>
      <c r="I34" s="24">
        <v>96.44</v>
      </c>
    </row>
    <row r="35" spans="1:9" x14ac:dyDescent="0.25">
      <c r="A35" s="24">
        <v>10</v>
      </c>
      <c r="B35" s="24" t="s">
        <v>43</v>
      </c>
      <c r="C35" s="24">
        <v>340.95</v>
      </c>
      <c r="D35" s="24">
        <v>0</v>
      </c>
      <c r="E35" s="24">
        <v>0</v>
      </c>
      <c r="F35" s="24">
        <v>0</v>
      </c>
      <c r="G35" s="24">
        <v>0</v>
      </c>
      <c r="H35" s="24"/>
      <c r="I35" s="24">
        <v>0</v>
      </c>
    </row>
    <row r="36" spans="1:9" x14ac:dyDescent="0.25">
      <c r="A36" s="24">
        <v>11</v>
      </c>
      <c r="B36" s="24" t="s">
        <v>44</v>
      </c>
      <c r="C36" s="24">
        <v>0</v>
      </c>
      <c r="D36" s="24">
        <v>0</v>
      </c>
      <c r="E36" s="24">
        <v>1817.27</v>
      </c>
      <c r="F36" s="24">
        <v>0</v>
      </c>
      <c r="G36" s="24">
        <v>100</v>
      </c>
      <c r="H36" s="24">
        <v>0</v>
      </c>
      <c r="I36" s="24">
        <v>0</v>
      </c>
    </row>
    <row r="37" spans="1:9" x14ac:dyDescent="0.25">
      <c r="A37" s="25" t="s">
        <v>104</v>
      </c>
      <c r="B37" s="25" t="s">
        <v>57</v>
      </c>
      <c r="C37" s="25">
        <v>50685.35</v>
      </c>
      <c r="D37" s="25">
        <v>528.4</v>
      </c>
      <c r="E37" s="25">
        <v>24519.97</v>
      </c>
      <c r="F37" s="25">
        <v>12848.48</v>
      </c>
      <c r="G37" s="25">
        <v>32.6</v>
      </c>
      <c r="H37" s="25">
        <v>52.4</v>
      </c>
      <c r="I37" s="25">
        <v>17.079999999999998</v>
      </c>
    </row>
    <row r="38" spans="1:9" x14ac:dyDescent="0.25">
      <c r="A38" s="24">
        <v>1</v>
      </c>
      <c r="B38" s="24" t="s">
        <v>46</v>
      </c>
      <c r="C38" s="24">
        <v>24393.63</v>
      </c>
      <c r="D38" s="24">
        <v>844.74</v>
      </c>
      <c r="E38" s="24">
        <v>45890.67</v>
      </c>
      <c r="F38" s="24">
        <v>67040.33</v>
      </c>
      <c r="G38" s="24">
        <v>65.290000000000006</v>
      </c>
      <c r="H38" s="24">
        <v>146.09</v>
      </c>
      <c r="I38" s="24">
        <v>95.38</v>
      </c>
    </row>
    <row r="39" spans="1:9" x14ac:dyDescent="0.25">
      <c r="A39" s="25" t="s">
        <v>105</v>
      </c>
      <c r="B39" s="25" t="s">
        <v>57</v>
      </c>
      <c r="C39" s="25">
        <v>24393.63</v>
      </c>
      <c r="D39" s="25">
        <v>844.74</v>
      </c>
      <c r="E39" s="25">
        <v>45890.67</v>
      </c>
      <c r="F39" s="25">
        <v>67040.33</v>
      </c>
      <c r="G39" s="25">
        <v>65.290000000000006</v>
      </c>
      <c r="H39" s="25">
        <v>146.09</v>
      </c>
      <c r="I39" s="25">
        <v>95.38</v>
      </c>
    </row>
    <row r="40" spans="1:9" x14ac:dyDescent="0.25">
      <c r="A40" s="24">
        <v>1</v>
      </c>
      <c r="B40" s="24" t="s">
        <v>48</v>
      </c>
      <c r="C40" s="24">
        <v>10456.58</v>
      </c>
      <c r="D40" s="24">
        <v>1604.14</v>
      </c>
      <c r="E40" s="24">
        <v>126744.3</v>
      </c>
      <c r="F40" s="24">
        <v>0</v>
      </c>
      <c r="G40" s="24">
        <v>92.38</v>
      </c>
      <c r="H40" s="24">
        <v>0</v>
      </c>
      <c r="I40" s="24">
        <v>0</v>
      </c>
    </row>
    <row r="41" spans="1:9" x14ac:dyDescent="0.25">
      <c r="A41" s="24">
        <v>2</v>
      </c>
      <c r="B41" s="24" t="s">
        <v>49</v>
      </c>
      <c r="C41" s="24">
        <v>928.18</v>
      </c>
      <c r="D41" s="24">
        <v>6.27</v>
      </c>
      <c r="E41" s="24">
        <v>5232.04</v>
      </c>
      <c r="F41" s="24">
        <v>5232.04</v>
      </c>
      <c r="G41" s="24">
        <v>84.93</v>
      </c>
      <c r="H41" s="24">
        <v>100</v>
      </c>
      <c r="I41" s="24">
        <v>84.93</v>
      </c>
    </row>
    <row r="42" spans="1:9" x14ac:dyDescent="0.25">
      <c r="A42" s="24">
        <v>3</v>
      </c>
      <c r="B42" s="24" t="s">
        <v>50</v>
      </c>
      <c r="C42" s="24">
        <v>2385.31</v>
      </c>
      <c r="D42" s="24">
        <v>23.21</v>
      </c>
      <c r="E42" s="24">
        <v>4150.24</v>
      </c>
      <c r="F42" s="24">
        <v>3807.3</v>
      </c>
      <c r="G42" s="24">
        <v>63.5</v>
      </c>
      <c r="H42" s="24">
        <v>91.74</v>
      </c>
      <c r="I42" s="24">
        <v>58.26</v>
      </c>
    </row>
    <row r="43" spans="1:9" x14ac:dyDescent="0.25">
      <c r="A43" s="24">
        <v>4</v>
      </c>
      <c r="B43" s="24" t="s">
        <v>51</v>
      </c>
      <c r="C43" s="24">
        <v>550.04999999999995</v>
      </c>
      <c r="D43" s="24">
        <v>31.12</v>
      </c>
      <c r="E43" s="24">
        <v>1898.44</v>
      </c>
      <c r="F43" s="24">
        <v>0</v>
      </c>
      <c r="G43" s="24">
        <v>77.540000000000006</v>
      </c>
      <c r="H43" s="24">
        <v>0</v>
      </c>
      <c r="I43" s="24">
        <v>0</v>
      </c>
    </row>
    <row r="44" spans="1:9" x14ac:dyDescent="0.25">
      <c r="A44" s="25" t="s">
        <v>106</v>
      </c>
      <c r="B44" s="25" t="s">
        <v>57</v>
      </c>
      <c r="C44" s="25">
        <v>430905.04</v>
      </c>
      <c r="D44" s="25">
        <v>12790.49</v>
      </c>
      <c r="E44" s="25">
        <v>401947.07</v>
      </c>
      <c r="F44" s="25">
        <v>230224.3</v>
      </c>
      <c r="G44" s="25">
        <v>57</v>
      </c>
      <c r="H44" s="25">
        <v>57.28</v>
      </c>
      <c r="I44" s="25">
        <v>43</v>
      </c>
    </row>
    <row r="45" spans="1:9" x14ac:dyDescent="0.25">
      <c r="A45" s="24">
        <v>1</v>
      </c>
      <c r="B45" s="24" t="s">
        <v>107</v>
      </c>
      <c r="C45" s="24">
        <v>0</v>
      </c>
      <c r="D45" s="24">
        <v>0</v>
      </c>
      <c r="E45" s="24">
        <v>16664.71</v>
      </c>
      <c r="F45" s="24">
        <v>0</v>
      </c>
      <c r="G45" s="24">
        <v>100</v>
      </c>
      <c r="H45" s="24">
        <v>0</v>
      </c>
      <c r="I45" s="24">
        <v>0</v>
      </c>
    </row>
    <row r="46" spans="1:9" x14ac:dyDescent="0.25">
      <c r="A46" s="24">
        <v>2</v>
      </c>
      <c r="B46" s="24" t="s">
        <v>108</v>
      </c>
      <c r="C46" s="24">
        <v>0</v>
      </c>
      <c r="D46" s="24">
        <v>0</v>
      </c>
      <c r="E46" s="24">
        <v>46596.34</v>
      </c>
      <c r="F46" s="24">
        <v>0</v>
      </c>
      <c r="G46" s="24">
        <v>100</v>
      </c>
      <c r="H46" s="24">
        <v>0</v>
      </c>
      <c r="I46" s="24">
        <v>0</v>
      </c>
    </row>
    <row r="47" spans="1:9" x14ac:dyDescent="0.25">
      <c r="A47" s="25" t="s">
        <v>109</v>
      </c>
      <c r="B47" s="25" t="s">
        <v>57</v>
      </c>
      <c r="C47" s="25">
        <v>430905.04</v>
      </c>
      <c r="D47" s="25">
        <v>12790.49</v>
      </c>
      <c r="E47" s="25">
        <v>465208.12</v>
      </c>
      <c r="F47" s="25">
        <v>230224.3</v>
      </c>
      <c r="G47" s="25">
        <v>51.91</v>
      </c>
      <c r="H47" s="25">
        <v>49.49</v>
      </c>
      <c r="I47" s="25">
        <v>25.69</v>
      </c>
    </row>
    <row r="48" spans="1:9" ht="15" customHeight="1" x14ac:dyDescent="0.25"/>
  </sheetData>
  <mergeCells count="2">
    <mergeCell ref="A1:I1"/>
    <mergeCell ref="A2:I2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34" workbookViewId="0">
      <selection activeCell="D49" sqref="D49"/>
    </sheetView>
  </sheetViews>
  <sheetFormatPr defaultRowHeight="15" x14ac:dyDescent="0.25"/>
  <sheetData>
    <row r="1" spans="1:11" ht="15.75" x14ac:dyDescent="0.25">
      <c r="A1" s="417" t="s">
        <v>599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15" customHeight="1" x14ac:dyDescent="0.25">
      <c r="A2" s="418" t="s">
        <v>74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ht="15.75" x14ac:dyDescent="0.25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419"/>
    </row>
    <row r="4" spans="1:11" x14ac:dyDescent="0.25">
      <c r="A4" s="420" t="s">
        <v>93</v>
      </c>
      <c r="B4" s="420" t="s">
        <v>2</v>
      </c>
      <c r="C4" s="420" t="s">
        <v>119</v>
      </c>
      <c r="D4" s="420" t="s">
        <v>120</v>
      </c>
      <c r="E4" s="420" t="s">
        <v>121</v>
      </c>
      <c r="F4" s="415" t="s">
        <v>122</v>
      </c>
      <c r="G4" s="416"/>
      <c r="H4" s="415" t="s">
        <v>123</v>
      </c>
      <c r="I4" s="416"/>
      <c r="J4" s="415" t="s">
        <v>124</v>
      </c>
      <c r="K4" s="416"/>
    </row>
    <row r="5" spans="1:11" x14ac:dyDescent="0.25">
      <c r="A5" s="421"/>
      <c r="B5" s="421"/>
      <c r="C5" s="421"/>
      <c r="D5" s="421"/>
      <c r="E5" s="421"/>
      <c r="F5" s="27" t="s">
        <v>125</v>
      </c>
      <c r="G5" s="27" t="s">
        <v>126</v>
      </c>
      <c r="H5" s="27" t="s">
        <v>125</v>
      </c>
      <c r="I5" s="27" t="s">
        <v>126</v>
      </c>
      <c r="J5" s="27" t="s">
        <v>125</v>
      </c>
      <c r="K5" s="27" t="s">
        <v>126</v>
      </c>
    </row>
    <row r="6" spans="1:11" x14ac:dyDescent="0.25">
      <c r="A6" s="28">
        <v>1</v>
      </c>
      <c r="B6" s="28" t="s">
        <v>12</v>
      </c>
      <c r="C6" s="28">
        <v>322</v>
      </c>
      <c r="D6" s="28">
        <v>2306.86</v>
      </c>
      <c r="E6" s="28">
        <v>678.07</v>
      </c>
      <c r="F6" s="28">
        <v>481.31</v>
      </c>
      <c r="G6" s="28">
        <v>71</v>
      </c>
      <c r="H6" s="28">
        <v>196.76</v>
      </c>
      <c r="I6" s="28">
        <v>29</v>
      </c>
      <c r="J6" s="28">
        <v>196.76</v>
      </c>
      <c r="K6" s="28">
        <v>9</v>
      </c>
    </row>
    <row r="7" spans="1:11" x14ac:dyDescent="0.25">
      <c r="A7" s="28">
        <v>2</v>
      </c>
      <c r="B7" s="28" t="s">
        <v>13</v>
      </c>
      <c r="C7" s="28">
        <v>82</v>
      </c>
      <c r="D7" s="28">
        <v>360.47</v>
      </c>
      <c r="E7" s="28">
        <v>0</v>
      </c>
      <c r="F7" s="28">
        <v>0</v>
      </c>
      <c r="G7" s="28"/>
      <c r="H7" s="28">
        <v>0</v>
      </c>
      <c r="I7" s="28"/>
      <c r="J7" s="28">
        <v>0.41</v>
      </c>
      <c r="K7" s="28">
        <v>0</v>
      </c>
    </row>
    <row r="8" spans="1:11" x14ac:dyDescent="0.25">
      <c r="A8" s="28">
        <v>3</v>
      </c>
      <c r="B8" s="28" t="s">
        <v>14</v>
      </c>
      <c r="C8" s="28">
        <v>1516</v>
      </c>
      <c r="D8" s="28">
        <v>5973.3</v>
      </c>
      <c r="E8" s="28">
        <v>0</v>
      </c>
      <c r="F8" s="28">
        <v>0</v>
      </c>
      <c r="G8" s="28"/>
      <c r="H8" s="28">
        <v>0</v>
      </c>
      <c r="I8" s="28"/>
      <c r="J8" s="28">
        <v>0</v>
      </c>
      <c r="K8" s="28">
        <v>0</v>
      </c>
    </row>
    <row r="9" spans="1:11" x14ac:dyDescent="0.25">
      <c r="A9" s="28">
        <v>4</v>
      </c>
      <c r="B9" s="28" t="s">
        <v>15</v>
      </c>
      <c r="C9" s="28">
        <v>1341</v>
      </c>
      <c r="D9" s="28">
        <v>3894.94</v>
      </c>
      <c r="E9" s="28">
        <v>58</v>
      </c>
      <c r="F9" s="28">
        <v>27</v>
      </c>
      <c r="G9" s="28">
        <v>47</v>
      </c>
      <c r="H9" s="28">
        <v>31</v>
      </c>
      <c r="I9" s="28">
        <v>53</v>
      </c>
      <c r="J9" s="28">
        <v>1304.48</v>
      </c>
      <c r="K9" s="28">
        <v>33</v>
      </c>
    </row>
    <row r="10" spans="1:11" x14ac:dyDescent="0.25">
      <c r="A10" s="28">
        <v>5</v>
      </c>
      <c r="B10" s="28" t="s">
        <v>16</v>
      </c>
      <c r="C10" s="28">
        <v>70</v>
      </c>
      <c r="D10" s="28">
        <v>117.79</v>
      </c>
      <c r="E10" s="28">
        <v>0</v>
      </c>
      <c r="F10" s="28">
        <v>0</v>
      </c>
      <c r="G10" s="28"/>
      <c r="H10" s="28">
        <v>0</v>
      </c>
      <c r="I10" s="28"/>
      <c r="J10" s="28">
        <v>0</v>
      </c>
      <c r="K10" s="28">
        <v>0</v>
      </c>
    </row>
    <row r="11" spans="1:11" x14ac:dyDescent="0.25">
      <c r="A11" s="28">
        <v>6</v>
      </c>
      <c r="B11" s="28" t="s">
        <v>17</v>
      </c>
      <c r="C11" s="28">
        <v>2006</v>
      </c>
      <c r="D11" s="28">
        <v>7476.53</v>
      </c>
      <c r="E11" s="28">
        <v>4273.08</v>
      </c>
      <c r="F11" s="28">
        <v>3928</v>
      </c>
      <c r="G11" s="28">
        <v>92</v>
      </c>
      <c r="H11" s="28">
        <v>345.08</v>
      </c>
      <c r="I11" s="28">
        <v>8</v>
      </c>
      <c r="J11" s="28">
        <v>191.21</v>
      </c>
      <c r="K11" s="28">
        <v>3</v>
      </c>
    </row>
    <row r="12" spans="1:11" x14ac:dyDescent="0.25">
      <c r="A12" s="28">
        <v>7</v>
      </c>
      <c r="B12" s="28" t="s">
        <v>18</v>
      </c>
      <c r="C12" s="28">
        <v>693</v>
      </c>
      <c r="D12" s="28">
        <v>1554.97</v>
      </c>
      <c r="E12" s="28">
        <v>312.64999999999998</v>
      </c>
      <c r="F12" s="28">
        <v>312.64999999999998</v>
      </c>
      <c r="G12" s="28">
        <v>100</v>
      </c>
      <c r="H12" s="28">
        <v>0</v>
      </c>
      <c r="I12" s="28">
        <v>0</v>
      </c>
      <c r="J12" s="28">
        <v>126.98</v>
      </c>
      <c r="K12" s="28">
        <v>8</v>
      </c>
    </row>
    <row r="13" spans="1:11" x14ac:dyDescent="0.25">
      <c r="A13" s="28">
        <v>8</v>
      </c>
      <c r="B13" s="28" t="s">
        <v>19</v>
      </c>
      <c r="C13" s="28">
        <v>8</v>
      </c>
      <c r="D13" s="28">
        <v>27.77</v>
      </c>
      <c r="E13" s="28">
        <v>0</v>
      </c>
      <c r="F13" s="28">
        <v>0</v>
      </c>
      <c r="G13" s="28"/>
      <c r="H13" s="28">
        <v>0</v>
      </c>
      <c r="I13" s="28"/>
      <c r="J13" s="28">
        <v>0</v>
      </c>
      <c r="K13" s="28">
        <v>0</v>
      </c>
    </row>
    <row r="14" spans="1:11" x14ac:dyDescent="0.25">
      <c r="A14" s="28">
        <v>9</v>
      </c>
      <c r="B14" s="28" t="s">
        <v>20</v>
      </c>
      <c r="C14" s="28">
        <v>248</v>
      </c>
      <c r="D14" s="28">
        <v>5743.64</v>
      </c>
      <c r="E14" s="28">
        <v>152.03</v>
      </c>
      <c r="F14" s="28">
        <v>131.22</v>
      </c>
      <c r="G14" s="28">
        <v>86</v>
      </c>
      <c r="H14" s="28">
        <v>20.81</v>
      </c>
      <c r="I14" s="28">
        <v>14</v>
      </c>
      <c r="J14" s="28">
        <v>218.24</v>
      </c>
      <c r="K14" s="28">
        <v>4</v>
      </c>
    </row>
    <row r="15" spans="1:11" x14ac:dyDescent="0.25">
      <c r="A15" s="28">
        <v>10</v>
      </c>
      <c r="B15" s="28" t="s">
        <v>21</v>
      </c>
      <c r="C15" s="28">
        <v>377</v>
      </c>
      <c r="D15" s="28">
        <v>6853</v>
      </c>
      <c r="E15" s="28">
        <v>5406.12</v>
      </c>
      <c r="F15" s="28">
        <v>23.25</v>
      </c>
      <c r="G15" s="28">
        <v>0</v>
      </c>
      <c r="H15" s="28">
        <v>5382.87</v>
      </c>
      <c r="I15" s="28">
        <v>100</v>
      </c>
      <c r="J15" s="28">
        <v>5364.12</v>
      </c>
      <c r="K15" s="28">
        <v>78</v>
      </c>
    </row>
    <row r="16" spans="1:11" x14ac:dyDescent="0.25">
      <c r="A16" s="28">
        <v>11</v>
      </c>
      <c r="B16" s="28" t="s">
        <v>22</v>
      </c>
      <c r="C16" s="28">
        <v>294</v>
      </c>
      <c r="D16" s="28">
        <v>2393.94</v>
      </c>
      <c r="E16" s="28">
        <v>1000.91</v>
      </c>
      <c r="F16" s="28">
        <v>190.4</v>
      </c>
      <c r="G16" s="28">
        <v>19</v>
      </c>
      <c r="H16" s="28">
        <v>810.51</v>
      </c>
      <c r="I16" s="28">
        <v>81</v>
      </c>
      <c r="J16" s="28">
        <v>926.1</v>
      </c>
      <c r="K16" s="28">
        <v>39</v>
      </c>
    </row>
    <row r="17" spans="1:11" x14ac:dyDescent="0.25">
      <c r="A17" s="28">
        <v>12</v>
      </c>
      <c r="B17" s="28" t="s">
        <v>23</v>
      </c>
      <c r="C17" s="28">
        <v>76</v>
      </c>
      <c r="D17" s="28">
        <v>380.76</v>
      </c>
      <c r="E17" s="28">
        <v>112.73</v>
      </c>
      <c r="F17" s="28">
        <v>0</v>
      </c>
      <c r="G17" s="28">
        <v>0</v>
      </c>
      <c r="H17" s="28">
        <v>112.73</v>
      </c>
      <c r="I17" s="28">
        <v>100</v>
      </c>
      <c r="J17" s="28">
        <v>112.73</v>
      </c>
      <c r="K17" s="28">
        <v>30</v>
      </c>
    </row>
    <row r="18" spans="1:11" x14ac:dyDescent="0.25">
      <c r="A18" s="28">
        <v>13</v>
      </c>
      <c r="B18" s="28" t="s">
        <v>24</v>
      </c>
      <c r="C18" s="28">
        <v>1999</v>
      </c>
      <c r="D18" s="28">
        <v>4551.42</v>
      </c>
      <c r="E18" s="28">
        <v>0</v>
      </c>
      <c r="F18" s="28">
        <v>0</v>
      </c>
      <c r="G18" s="28"/>
      <c r="H18" s="28">
        <v>0</v>
      </c>
      <c r="I18" s="28"/>
      <c r="J18" s="28">
        <v>303.68</v>
      </c>
      <c r="K18" s="28">
        <v>7</v>
      </c>
    </row>
    <row r="19" spans="1:11" x14ac:dyDescent="0.25">
      <c r="A19" s="28">
        <v>14</v>
      </c>
      <c r="B19" s="28" t="s">
        <v>25</v>
      </c>
      <c r="C19" s="28">
        <v>48</v>
      </c>
      <c r="D19" s="28">
        <v>110.22</v>
      </c>
      <c r="E19" s="28">
        <v>6.79</v>
      </c>
      <c r="F19" s="28">
        <v>0.5</v>
      </c>
      <c r="G19" s="28">
        <v>7</v>
      </c>
      <c r="H19" s="28">
        <v>6.29</v>
      </c>
      <c r="I19" s="28">
        <v>93</v>
      </c>
      <c r="J19" s="28">
        <v>6.79</v>
      </c>
      <c r="K19" s="28">
        <v>6</v>
      </c>
    </row>
    <row r="20" spans="1:11" x14ac:dyDescent="0.25">
      <c r="A20" s="28">
        <v>15</v>
      </c>
      <c r="B20" s="28" t="s">
        <v>26</v>
      </c>
      <c r="C20" s="28">
        <v>67450</v>
      </c>
      <c r="D20" s="28">
        <v>117628.15</v>
      </c>
      <c r="E20" s="28">
        <v>5172.3599999999997</v>
      </c>
      <c r="F20" s="28">
        <v>4750.03</v>
      </c>
      <c r="G20" s="28">
        <v>92</v>
      </c>
      <c r="H20" s="28">
        <v>422.33</v>
      </c>
      <c r="I20" s="28">
        <v>8</v>
      </c>
      <c r="J20" s="28">
        <v>4447.8500000000004</v>
      </c>
      <c r="K20" s="28">
        <v>4</v>
      </c>
    </row>
    <row r="21" spans="1:11" x14ac:dyDescent="0.25">
      <c r="A21" s="28">
        <v>16</v>
      </c>
      <c r="B21" s="28" t="s">
        <v>27</v>
      </c>
      <c r="C21" s="28">
        <v>653</v>
      </c>
      <c r="D21" s="28">
        <v>1752.46</v>
      </c>
      <c r="E21" s="28">
        <v>124.86</v>
      </c>
      <c r="F21" s="28">
        <v>18.940000000000001</v>
      </c>
      <c r="G21" s="28">
        <v>15</v>
      </c>
      <c r="H21" s="28">
        <v>105.92</v>
      </c>
      <c r="I21" s="28">
        <v>85</v>
      </c>
      <c r="J21" s="28">
        <v>124.86</v>
      </c>
      <c r="K21" s="28">
        <v>7</v>
      </c>
    </row>
    <row r="22" spans="1:11" x14ac:dyDescent="0.25">
      <c r="A22" s="28">
        <v>17</v>
      </c>
      <c r="B22" s="28" t="s">
        <v>28</v>
      </c>
      <c r="C22" s="28">
        <v>4414</v>
      </c>
      <c r="D22" s="28">
        <v>15896.62</v>
      </c>
      <c r="E22" s="28">
        <v>1247</v>
      </c>
      <c r="F22" s="28">
        <v>1095</v>
      </c>
      <c r="G22" s="28">
        <v>88</v>
      </c>
      <c r="H22" s="28">
        <v>152</v>
      </c>
      <c r="I22" s="28">
        <v>12</v>
      </c>
      <c r="J22" s="28">
        <v>1216</v>
      </c>
      <c r="K22" s="28">
        <v>8</v>
      </c>
    </row>
    <row r="23" spans="1:11" x14ac:dyDescent="0.25">
      <c r="A23" s="28">
        <v>18</v>
      </c>
      <c r="B23" s="28" t="s">
        <v>29</v>
      </c>
      <c r="C23" s="28">
        <v>736</v>
      </c>
      <c r="D23" s="28">
        <v>3469.27</v>
      </c>
      <c r="E23" s="28">
        <v>1019.04</v>
      </c>
      <c r="F23" s="28">
        <v>640.82000000000005</v>
      </c>
      <c r="G23" s="28">
        <v>63</v>
      </c>
      <c r="H23" s="28">
        <v>378.22</v>
      </c>
      <c r="I23" s="28">
        <v>37</v>
      </c>
      <c r="J23" s="28">
        <v>410.55</v>
      </c>
      <c r="K23" s="28">
        <v>12</v>
      </c>
    </row>
    <row r="24" spans="1:11" x14ac:dyDescent="0.25">
      <c r="A24" s="28">
        <v>19</v>
      </c>
      <c r="B24" s="28" t="s">
        <v>30</v>
      </c>
      <c r="C24" s="28">
        <v>714</v>
      </c>
      <c r="D24" s="28">
        <v>3794.4</v>
      </c>
      <c r="E24" s="28">
        <v>160.16999999999999</v>
      </c>
      <c r="F24" s="28">
        <v>0</v>
      </c>
      <c r="G24" s="28">
        <v>0</v>
      </c>
      <c r="H24" s="28">
        <v>160.16999999999999</v>
      </c>
      <c r="I24" s="28">
        <v>100</v>
      </c>
      <c r="J24" s="28">
        <v>160.16999999999999</v>
      </c>
      <c r="K24" s="28">
        <v>4</v>
      </c>
    </row>
    <row r="25" spans="1:11" x14ac:dyDescent="0.25">
      <c r="A25" s="28">
        <v>20</v>
      </c>
      <c r="B25" s="28" t="s">
        <v>31</v>
      </c>
      <c r="C25" s="28">
        <v>979</v>
      </c>
      <c r="D25" s="28">
        <v>7881.02</v>
      </c>
      <c r="E25" s="28">
        <v>273.08</v>
      </c>
      <c r="F25" s="28">
        <v>0</v>
      </c>
      <c r="G25" s="28">
        <v>0</v>
      </c>
      <c r="H25" s="28">
        <v>273.08</v>
      </c>
      <c r="I25" s="28">
        <v>100</v>
      </c>
      <c r="J25" s="28">
        <v>199.15</v>
      </c>
      <c r="K25" s="28">
        <v>3</v>
      </c>
    </row>
    <row r="26" spans="1:11" x14ac:dyDescent="0.25">
      <c r="A26" s="28">
        <v>21</v>
      </c>
      <c r="B26" s="28" t="s">
        <v>32</v>
      </c>
      <c r="C26" s="28">
        <v>350</v>
      </c>
      <c r="D26" s="28">
        <v>1340</v>
      </c>
      <c r="E26" s="28">
        <v>0</v>
      </c>
      <c r="F26" s="28">
        <v>0</v>
      </c>
      <c r="G26" s="28"/>
      <c r="H26" s="28">
        <v>0</v>
      </c>
      <c r="I26" s="28"/>
      <c r="J26" s="28">
        <v>210</v>
      </c>
      <c r="K26" s="28">
        <v>16</v>
      </c>
    </row>
    <row r="27" spans="1:11" x14ac:dyDescent="0.25">
      <c r="A27" s="29" t="s">
        <v>103</v>
      </c>
      <c r="B27" s="29" t="s">
        <v>57</v>
      </c>
      <c r="C27" s="29">
        <v>84376</v>
      </c>
      <c r="D27" s="29">
        <v>193507.53</v>
      </c>
      <c r="E27" s="29">
        <v>19996.89</v>
      </c>
      <c r="F27" s="29">
        <v>11599.12</v>
      </c>
      <c r="G27" s="29">
        <v>58</v>
      </c>
      <c r="H27" s="29">
        <v>8397.77</v>
      </c>
      <c r="I27" s="29">
        <v>42</v>
      </c>
      <c r="J27" s="29">
        <v>15520.08</v>
      </c>
      <c r="K27" s="29">
        <v>8</v>
      </c>
    </row>
    <row r="28" spans="1:11" x14ac:dyDescent="0.25">
      <c r="A28" s="28">
        <v>1</v>
      </c>
      <c r="B28" s="28" t="s">
        <v>34</v>
      </c>
      <c r="C28" s="28">
        <v>2888</v>
      </c>
      <c r="D28" s="28">
        <v>6208.71</v>
      </c>
      <c r="E28" s="28">
        <v>721.83</v>
      </c>
      <c r="F28" s="28">
        <v>562.48</v>
      </c>
      <c r="G28" s="28">
        <v>78</v>
      </c>
      <c r="H28" s="28">
        <v>159.35</v>
      </c>
      <c r="I28" s="28">
        <v>22</v>
      </c>
      <c r="J28" s="28">
        <v>36.67</v>
      </c>
      <c r="K28" s="28">
        <v>1</v>
      </c>
    </row>
    <row r="29" spans="1:11" x14ac:dyDescent="0.25">
      <c r="A29" s="28">
        <v>2</v>
      </c>
      <c r="B29" s="28" t="s">
        <v>35</v>
      </c>
      <c r="C29" s="28">
        <v>58</v>
      </c>
      <c r="D29" s="28">
        <v>477.3</v>
      </c>
      <c r="E29" s="28">
        <v>30.54</v>
      </c>
      <c r="F29" s="28">
        <v>7.8</v>
      </c>
      <c r="G29" s="28">
        <v>26</v>
      </c>
      <c r="H29" s="28">
        <v>22.74</v>
      </c>
      <c r="I29" s="28">
        <v>74</v>
      </c>
      <c r="J29" s="28">
        <v>23.42</v>
      </c>
      <c r="K29" s="28">
        <v>5</v>
      </c>
    </row>
    <row r="30" spans="1:11" x14ac:dyDescent="0.25">
      <c r="A30" s="28">
        <v>3</v>
      </c>
      <c r="B30" s="28" t="s">
        <v>36</v>
      </c>
      <c r="C30" s="28">
        <v>157</v>
      </c>
      <c r="D30" s="28">
        <v>389.91</v>
      </c>
      <c r="E30" s="28">
        <v>0</v>
      </c>
      <c r="F30" s="28">
        <v>0</v>
      </c>
      <c r="G30" s="28"/>
      <c r="H30" s="28">
        <v>0</v>
      </c>
      <c r="I30" s="28"/>
      <c r="J30" s="28">
        <v>0</v>
      </c>
      <c r="K30" s="28">
        <v>0</v>
      </c>
    </row>
    <row r="31" spans="1:11" x14ac:dyDescent="0.25">
      <c r="A31" s="28">
        <v>4</v>
      </c>
      <c r="B31" s="28" t="s">
        <v>37</v>
      </c>
      <c r="C31" s="28">
        <v>179</v>
      </c>
      <c r="D31" s="28">
        <v>2798</v>
      </c>
      <c r="E31" s="28">
        <v>0</v>
      </c>
      <c r="F31" s="28">
        <v>0</v>
      </c>
      <c r="G31" s="28"/>
      <c r="H31" s="28">
        <v>0</v>
      </c>
      <c r="I31" s="28"/>
      <c r="J31" s="28">
        <v>0</v>
      </c>
      <c r="K31" s="28">
        <v>0</v>
      </c>
    </row>
    <row r="32" spans="1:11" x14ac:dyDescent="0.25">
      <c r="A32" s="28">
        <v>5</v>
      </c>
      <c r="B32" s="28" t="s">
        <v>38</v>
      </c>
      <c r="C32" s="28">
        <v>325</v>
      </c>
      <c r="D32" s="28">
        <v>4152.09</v>
      </c>
      <c r="E32" s="28">
        <v>480.4</v>
      </c>
      <c r="F32" s="28">
        <v>453.44</v>
      </c>
      <c r="G32" s="28">
        <v>94</v>
      </c>
      <c r="H32" s="28">
        <v>26.96</v>
      </c>
      <c r="I32" s="28">
        <v>6</v>
      </c>
      <c r="J32" s="28">
        <v>0</v>
      </c>
      <c r="K32" s="28">
        <v>0</v>
      </c>
    </row>
    <row r="33" spans="1:11" x14ac:dyDescent="0.25">
      <c r="A33" s="28">
        <v>6</v>
      </c>
      <c r="B33" s="28" t="s">
        <v>39</v>
      </c>
      <c r="C33" s="28">
        <v>1</v>
      </c>
      <c r="D33" s="28">
        <v>48</v>
      </c>
      <c r="E33" s="28">
        <v>0</v>
      </c>
      <c r="F33" s="28">
        <v>0</v>
      </c>
      <c r="G33" s="28"/>
      <c r="H33" s="28">
        <v>0</v>
      </c>
      <c r="I33" s="28"/>
      <c r="J33" s="28">
        <v>0</v>
      </c>
      <c r="K33" s="28">
        <v>0</v>
      </c>
    </row>
    <row r="34" spans="1:11" x14ac:dyDescent="0.25">
      <c r="A34" s="28">
        <v>7</v>
      </c>
      <c r="B34" s="28" t="s">
        <v>40</v>
      </c>
      <c r="C34" s="28">
        <v>2</v>
      </c>
      <c r="D34" s="28">
        <v>2.84</v>
      </c>
      <c r="E34" s="28">
        <v>0</v>
      </c>
      <c r="F34" s="28">
        <v>0</v>
      </c>
      <c r="G34" s="28"/>
      <c r="H34" s="28">
        <v>0</v>
      </c>
      <c r="I34" s="28"/>
      <c r="J34" s="28">
        <v>0</v>
      </c>
      <c r="K34" s="28">
        <v>0</v>
      </c>
    </row>
    <row r="35" spans="1:11" x14ac:dyDescent="0.25">
      <c r="A35" s="28">
        <v>8</v>
      </c>
      <c r="B35" s="28" t="s">
        <v>41</v>
      </c>
      <c r="C35" s="28">
        <v>35</v>
      </c>
      <c r="D35" s="28">
        <v>329.97</v>
      </c>
      <c r="E35" s="28">
        <v>0</v>
      </c>
      <c r="F35" s="28">
        <v>0</v>
      </c>
      <c r="G35" s="28"/>
      <c r="H35" s="28">
        <v>0</v>
      </c>
      <c r="I35" s="28"/>
      <c r="J35" s="28">
        <v>0</v>
      </c>
      <c r="K35" s="28">
        <v>0</v>
      </c>
    </row>
    <row r="36" spans="1:11" ht="30" x14ac:dyDescent="0.25">
      <c r="A36" s="28">
        <v>9</v>
      </c>
      <c r="B36" s="28" t="s">
        <v>42</v>
      </c>
      <c r="C36" s="28">
        <v>15585</v>
      </c>
      <c r="D36" s="28">
        <v>7555.09</v>
      </c>
      <c r="E36" s="28">
        <v>0</v>
      </c>
      <c r="F36" s="28">
        <v>0</v>
      </c>
      <c r="G36" s="28"/>
      <c r="H36" s="28">
        <v>0</v>
      </c>
      <c r="I36" s="28"/>
      <c r="J36" s="28">
        <v>0</v>
      </c>
      <c r="K36" s="28">
        <v>0</v>
      </c>
    </row>
    <row r="37" spans="1:11" x14ac:dyDescent="0.25">
      <c r="A37" s="28">
        <v>10</v>
      </c>
      <c r="B37" s="28" t="s">
        <v>43</v>
      </c>
      <c r="C37" s="28">
        <v>0</v>
      </c>
      <c r="D37" s="28">
        <v>0</v>
      </c>
      <c r="E37" s="28">
        <v>0</v>
      </c>
      <c r="F37" s="28">
        <v>0</v>
      </c>
      <c r="G37" s="28"/>
      <c r="H37" s="28">
        <v>0</v>
      </c>
      <c r="I37" s="28"/>
      <c r="J37" s="28">
        <v>0</v>
      </c>
      <c r="K37" s="28"/>
    </row>
    <row r="38" spans="1:11" x14ac:dyDescent="0.25">
      <c r="A38" s="28">
        <v>11</v>
      </c>
      <c r="B38" s="28" t="s">
        <v>44</v>
      </c>
      <c r="C38" s="28">
        <v>6455</v>
      </c>
      <c r="D38" s="28">
        <v>1817.27</v>
      </c>
      <c r="E38" s="28">
        <v>0</v>
      </c>
      <c r="F38" s="28">
        <v>0</v>
      </c>
      <c r="G38" s="28"/>
      <c r="H38" s="28">
        <v>0</v>
      </c>
      <c r="I38" s="28"/>
      <c r="J38" s="28">
        <v>0</v>
      </c>
      <c r="K38" s="28">
        <v>0</v>
      </c>
    </row>
    <row r="39" spans="1:11" x14ac:dyDescent="0.25">
      <c r="A39" s="29" t="s">
        <v>104</v>
      </c>
      <c r="B39" s="29" t="s">
        <v>57</v>
      </c>
      <c r="C39" s="29">
        <v>25685</v>
      </c>
      <c r="D39" s="29">
        <v>23779.18</v>
      </c>
      <c r="E39" s="29">
        <v>1232.77</v>
      </c>
      <c r="F39" s="29">
        <v>1023.72</v>
      </c>
      <c r="G39" s="29">
        <v>83</v>
      </c>
      <c r="H39" s="29">
        <v>209.05</v>
      </c>
      <c r="I39" s="29">
        <v>17</v>
      </c>
      <c r="J39" s="29">
        <v>60.09</v>
      </c>
      <c r="K39" s="29">
        <v>0</v>
      </c>
    </row>
    <row r="40" spans="1:11" x14ac:dyDescent="0.25">
      <c r="A40" s="28">
        <v>1</v>
      </c>
      <c r="B40" s="28" t="s">
        <v>46</v>
      </c>
      <c r="C40" s="28">
        <v>36278</v>
      </c>
      <c r="D40" s="28">
        <v>45890.66</v>
      </c>
      <c r="E40" s="28">
        <v>0</v>
      </c>
      <c r="F40" s="28">
        <v>0</v>
      </c>
      <c r="G40" s="28"/>
      <c r="H40" s="28">
        <v>0</v>
      </c>
      <c r="I40" s="28"/>
      <c r="J40" s="28">
        <v>7496.5</v>
      </c>
      <c r="K40" s="28">
        <v>16</v>
      </c>
    </row>
    <row r="41" spans="1:11" x14ac:dyDescent="0.25">
      <c r="A41" s="29" t="s">
        <v>105</v>
      </c>
      <c r="B41" s="29" t="s">
        <v>57</v>
      </c>
      <c r="C41" s="29">
        <v>36278</v>
      </c>
      <c r="D41" s="29">
        <v>45890.66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7496.5</v>
      </c>
      <c r="K41" s="29">
        <v>16</v>
      </c>
    </row>
    <row r="42" spans="1:11" x14ac:dyDescent="0.25">
      <c r="A42" s="28">
        <v>1</v>
      </c>
      <c r="B42" s="28" t="s">
        <v>48</v>
      </c>
      <c r="C42" s="28">
        <v>34169</v>
      </c>
      <c r="D42" s="28">
        <v>126744</v>
      </c>
      <c r="E42" s="28">
        <v>10138.08</v>
      </c>
      <c r="F42" s="28">
        <v>3410.94</v>
      </c>
      <c r="G42" s="28">
        <v>34</v>
      </c>
      <c r="H42" s="28">
        <v>6727.14</v>
      </c>
      <c r="I42" s="28">
        <v>66</v>
      </c>
      <c r="J42" s="28">
        <v>7347.74</v>
      </c>
      <c r="K42" s="28">
        <v>6</v>
      </c>
    </row>
    <row r="43" spans="1:11" x14ac:dyDescent="0.25">
      <c r="A43" s="28">
        <v>2</v>
      </c>
      <c r="B43" s="28" t="s">
        <v>49</v>
      </c>
      <c r="C43" s="28">
        <v>1509</v>
      </c>
      <c r="D43" s="28">
        <v>5232.04</v>
      </c>
      <c r="E43" s="28">
        <v>326.89999999999998</v>
      </c>
      <c r="F43" s="28">
        <v>285.04000000000002</v>
      </c>
      <c r="G43" s="28">
        <v>87</v>
      </c>
      <c r="H43" s="28">
        <v>41.86</v>
      </c>
      <c r="I43" s="28">
        <v>13</v>
      </c>
      <c r="J43" s="28">
        <v>1054.58</v>
      </c>
      <c r="K43" s="28">
        <v>20</v>
      </c>
    </row>
    <row r="44" spans="1:11" x14ac:dyDescent="0.25">
      <c r="A44" s="28">
        <v>3</v>
      </c>
      <c r="B44" s="28" t="s">
        <v>50</v>
      </c>
      <c r="C44" s="28">
        <v>2953</v>
      </c>
      <c r="D44" s="28">
        <v>4150.24</v>
      </c>
      <c r="E44" s="28">
        <v>184</v>
      </c>
      <c r="F44" s="28">
        <v>181</v>
      </c>
      <c r="G44" s="28">
        <v>98</v>
      </c>
      <c r="H44" s="28">
        <v>3</v>
      </c>
      <c r="I44" s="28">
        <v>2</v>
      </c>
      <c r="J44" s="28">
        <v>57.41</v>
      </c>
      <c r="K44" s="28">
        <v>1</v>
      </c>
    </row>
    <row r="45" spans="1:11" x14ac:dyDescent="0.25">
      <c r="A45" s="28">
        <v>4</v>
      </c>
      <c r="B45" s="28" t="s">
        <v>51</v>
      </c>
      <c r="C45" s="28">
        <v>811</v>
      </c>
      <c r="D45" s="28">
        <v>1898.44</v>
      </c>
      <c r="E45" s="28">
        <v>0</v>
      </c>
      <c r="F45" s="28">
        <v>0</v>
      </c>
      <c r="G45" s="28"/>
      <c r="H45" s="28">
        <v>0</v>
      </c>
      <c r="I45" s="28"/>
      <c r="J45" s="28">
        <v>483.56</v>
      </c>
      <c r="K45" s="28">
        <v>25</v>
      </c>
    </row>
    <row r="46" spans="1:11" ht="28.5" x14ac:dyDescent="0.25">
      <c r="A46" s="29" t="s">
        <v>106</v>
      </c>
      <c r="B46" s="29" t="s">
        <v>57</v>
      </c>
      <c r="C46" s="29">
        <v>185781</v>
      </c>
      <c r="D46" s="29">
        <v>401202.09</v>
      </c>
      <c r="E46" s="29">
        <v>31878.639999999999</v>
      </c>
      <c r="F46" s="29">
        <v>16499.82</v>
      </c>
      <c r="G46" s="29">
        <v>52</v>
      </c>
      <c r="H46" s="29">
        <v>15378.82</v>
      </c>
      <c r="I46" s="29">
        <v>48</v>
      </c>
      <c r="J46" s="29">
        <v>32019.96</v>
      </c>
      <c r="K46" s="29">
        <v>8</v>
      </c>
    </row>
    <row r="47" spans="1:11" x14ac:dyDescent="0.25">
      <c r="A47" s="28">
        <v>1</v>
      </c>
      <c r="B47" s="28" t="s">
        <v>107</v>
      </c>
      <c r="C47" s="28">
        <v>0</v>
      </c>
      <c r="D47" s="28">
        <v>16664.71</v>
      </c>
      <c r="E47" s="28">
        <v>0</v>
      </c>
      <c r="F47" s="28">
        <v>0</v>
      </c>
      <c r="G47" s="28"/>
      <c r="H47" s="28">
        <v>0</v>
      </c>
      <c r="I47" s="28"/>
      <c r="J47" s="28">
        <v>0</v>
      </c>
      <c r="K47" s="28">
        <v>0</v>
      </c>
    </row>
    <row r="48" spans="1:11" x14ac:dyDescent="0.25">
      <c r="A48" s="28">
        <v>2</v>
      </c>
      <c r="B48" s="28" t="s">
        <v>108</v>
      </c>
      <c r="C48" s="28">
        <v>0</v>
      </c>
      <c r="D48" s="28">
        <v>46596.34</v>
      </c>
      <c r="E48" s="28">
        <v>0</v>
      </c>
      <c r="F48" s="28">
        <v>0</v>
      </c>
      <c r="G48" s="28"/>
      <c r="H48" s="28">
        <v>0</v>
      </c>
      <c r="I48" s="28"/>
      <c r="J48" s="28">
        <v>0</v>
      </c>
      <c r="K48" s="28">
        <v>0</v>
      </c>
    </row>
    <row r="49" spans="1:11" x14ac:dyDescent="0.25">
      <c r="A49" s="29" t="s">
        <v>109</v>
      </c>
      <c r="B49" s="29" t="s">
        <v>57</v>
      </c>
      <c r="C49" s="29">
        <v>185781</v>
      </c>
      <c r="D49" s="29">
        <v>464463.14</v>
      </c>
      <c r="E49" s="29">
        <v>31878.639999999999</v>
      </c>
      <c r="F49" s="29">
        <v>16499.82</v>
      </c>
      <c r="G49" s="29">
        <v>52</v>
      </c>
      <c r="H49" s="29">
        <v>15378.82</v>
      </c>
      <c r="I49" s="29">
        <v>48</v>
      </c>
      <c r="J49" s="29">
        <v>32019.96</v>
      </c>
      <c r="K49" s="29">
        <v>7</v>
      </c>
    </row>
    <row r="50" spans="1:11" ht="15" customHeight="1" x14ac:dyDescent="0.25"/>
  </sheetData>
  <mergeCells count="11"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31" workbookViewId="0">
      <selection activeCell="M19" sqref="M19"/>
    </sheetView>
  </sheetViews>
  <sheetFormatPr defaultRowHeight="15" x14ac:dyDescent="0.25"/>
  <cols>
    <col min="8" max="9" width="9.85546875" customWidth="1"/>
  </cols>
  <sheetData>
    <row r="1" spans="1:11" ht="30.75" customHeight="1" x14ac:dyDescent="0.25">
      <c r="A1" s="401" t="s">
        <v>127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1" ht="15" customHeight="1" x14ac:dyDescent="0.25">
      <c r="A2" s="423" t="s">
        <v>74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 s="30" customFormat="1" ht="16.5" customHeight="1" x14ac:dyDescent="0.25">
      <c r="A3" s="424" t="s">
        <v>93</v>
      </c>
      <c r="B3" s="424" t="s">
        <v>2</v>
      </c>
      <c r="C3" s="424" t="s">
        <v>119</v>
      </c>
      <c r="D3" s="424" t="s">
        <v>120</v>
      </c>
      <c r="E3" s="424" t="s">
        <v>121</v>
      </c>
      <c r="F3" s="426" t="s">
        <v>122</v>
      </c>
      <c r="G3" s="427"/>
      <c r="H3" s="426" t="s">
        <v>123</v>
      </c>
      <c r="I3" s="427"/>
      <c r="J3" s="426" t="s">
        <v>128</v>
      </c>
      <c r="K3" s="427"/>
    </row>
    <row r="4" spans="1:11" s="7" customFormat="1" x14ac:dyDescent="0.25">
      <c r="A4" s="425"/>
      <c r="B4" s="425"/>
      <c r="C4" s="425"/>
      <c r="D4" s="425"/>
      <c r="E4" s="425"/>
      <c r="F4" s="6" t="s">
        <v>125</v>
      </c>
      <c r="G4" s="31" t="s">
        <v>126</v>
      </c>
      <c r="H4" s="6" t="s">
        <v>125</v>
      </c>
      <c r="I4" s="31" t="s">
        <v>126</v>
      </c>
      <c r="J4" s="6" t="s">
        <v>125</v>
      </c>
      <c r="K4" s="31" t="s">
        <v>126</v>
      </c>
    </row>
    <row r="5" spans="1:11" x14ac:dyDescent="0.25">
      <c r="A5" s="4">
        <v>1</v>
      </c>
      <c r="B5" s="4" t="s">
        <v>12</v>
      </c>
      <c r="C5" s="4">
        <v>39</v>
      </c>
      <c r="D5" s="4">
        <v>142.68</v>
      </c>
      <c r="E5" s="4">
        <v>47.86</v>
      </c>
      <c r="F5" s="4">
        <v>24.42</v>
      </c>
      <c r="G5" s="4">
        <v>51</v>
      </c>
      <c r="H5" s="4">
        <v>23.44</v>
      </c>
      <c r="I5" s="4">
        <v>49</v>
      </c>
      <c r="J5" s="4">
        <v>23.44</v>
      </c>
      <c r="K5" s="4">
        <v>16</v>
      </c>
    </row>
    <row r="6" spans="1:11" x14ac:dyDescent="0.25">
      <c r="A6" s="4">
        <v>2</v>
      </c>
      <c r="B6" s="4" t="s">
        <v>13</v>
      </c>
      <c r="C6" s="4">
        <v>0</v>
      </c>
      <c r="D6" s="4">
        <v>0</v>
      </c>
      <c r="E6" s="4">
        <v>0</v>
      </c>
      <c r="F6" s="4">
        <v>0</v>
      </c>
      <c r="G6" s="4"/>
      <c r="H6" s="4">
        <v>0</v>
      </c>
      <c r="I6" s="4"/>
      <c r="J6" s="4">
        <v>0</v>
      </c>
      <c r="K6" s="4"/>
    </row>
    <row r="7" spans="1:11" x14ac:dyDescent="0.25">
      <c r="A7" s="4">
        <v>3</v>
      </c>
      <c r="B7" s="4" t="s">
        <v>14</v>
      </c>
      <c r="C7" s="4">
        <v>887</v>
      </c>
      <c r="D7" s="4">
        <v>319.95999999999998</v>
      </c>
      <c r="E7" s="4">
        <v>0</v>
      </c>
      <c r="F7" s="4">
        <v>0</v>
      </c>
      <c r="G7" s="4"/>
      <c r="H7" s="4">
        <v>0</v>
      </c>
      <c r="I7" s="4"/>
      <c r="J7" s="4">
        <v>0</v>
      </c>
      <c r="K7" s="4">
        <v>0</v>
      </c>
    </row>
    <row r="8" spans="1:11" x14ac:dyDescent="0.25">
      <c r="A8" s="4">
        <v>4</v>
      </c>
      <c r="B8" s="4" t="s">
        <v>15</v>
      </c>
      <c r="C8" s="4">
        <v>191</v>
      </c>
      <c r="D8" s="4">
        <v>365.06</v>
      </c>
      <c r="E8" s="4">
        <v>58</v>
      </c>
      <c r="F8" s="4">
        <v>27</v>
      </c>
      <c r="G8" s="4">
        <v>47</v>
      </c>
      <c r="H8" s="4">
        <v>31</v>
      </c>
      <c r="I8" s="4">
        <v>53</v>
      </c>
      <c r="J8" s="4">
        <v>30.54</v>
      </c>
      <c r="K8" s="4">
        <v>8</v>
      </c>
    </row>
    <row r="9" spans="1:11" x14ac:dyDescent="0.25">
      <c r="A9" s="4">
        <v>5</v>
      </c>
      <c r="B9" s="4" t="s">
        <v>16</v>
      </c>
      <c r="C9" s="4">
        <v>0</v>
      </c>
      <c r="D9" s="4">
        <v>0</v>
      </c>
      <c r="E9" s="4">
        <v>0</v>
      </c>
      <c r="F9" s="4">
        <v>0</v>
      </c>
      <c r="G9" s="4"/>
      <c r="H9" s="4">
        <v>0</v>
      </c>
      <c r="I9" s="4"/>
      <c r="J9" s="4">
        <v>0</v>
      </c>
      <c r="K9" s="4"/>
    </row>
    <row r="10" spans="1:11" x14ac:dyDescent="0.25">
      <c r="A10" s="4">
        <v>6</v>
      </c>
      <c r="B10" s="4" t="s">
        <v>17</v>
      </c>
      <c r="C10" s="4">
        <v>313</v>
      </c>
      <c r="D10" s="4">
        <v>1524.59</v>
      </c>
      <c r="E10" s="4">
        <v>1465.61</v>
      </c>
      <c r="F10" s="4">
        <v>1451.61</v>
      </c>
      <c r="G10" s="4">
        <v>99</v>
      </c>
      <c r="H10" s="4">
        <v>14</v>
      </c>
      <c r="I10" s="4">
        <v>1</v>
      </c>
      <c r="J10" s="4">
        <v>64.39</v>
      </c>
      <c r="K10" s="4">
        <v>4</v>
      </c>
    </row>
    <row r="11" spans="1:11" x14ac:dyDescent="0.25">
      <c r="A11" s="4">
        <v>7</v>
      </c>
      <c r="B11" s="4" t="s">
        <v>18</v>
      </c>
      <c r="C11" s="4">
        <v>223</v>
      </c>
      <c r="D11" s="4">
        <v>204.3</v>
      </c>
      <c r="E11" s="4">
        <v>42.55</v>
      </c>
      <c r="F11" s="4">
        <v>42.55</v>
      </c>
      <c r="G11" s="4">
        <v>100</v>
      </c>
      <c r="H11" s="4">
        <v>0</v>
      </c>
      <c r="I11" s="4">
        <v>0</v>
      </c>
      <c r="J11" s="4">
        <v>9.65</v>
      </c>
      <c r="K11" s="4">
        <v>5</v>
      </c>
    </row>
    <row r="12" spans="1:11" x14ac:dyDescent="0.25">
      <c r="A12" s="4">
        <v>8</v>
      </c>
      <c r="B12" s="4" t="s">
        <v>19</v>
      </c>
      <c r="C12" s="4">
        <v>0</v>
      </c>
      <c r="D12" s="4">
        <v>0</v>
      </c>
      <c r="E12" s="4">
        <v>0</v>
      </c>
      <c r="F12" s="4">
        <v>0</v>
      </c>
      <c r="G12" s="4"/>
      <c r="H12" s="4">
        <v>0</v>
      </c>
      <c r="I12" s="4"/>
      <c r="J12" s="4">
        <v>0</v>
      </c>
      <c r="K12" s="4"/>
    </row>
    <row r="13" spans="1:11" x14ac:dyDescent="0.25">
      <c r="A13" s="4">
        <v>9</v>
      </c>
      <c r="B13" s="4" t="s">
        <v>20</v>
      </c>
      <c r="C13" s="4">
        <v>11</v>
      </c>
      <c r="D13" s="4">
        <v>74.2</v>
      </c>
      <c r="E13" s="4">
        <v>3.34</v>
      </c>
      <c r="F13" s="4">
        <v>3.14</v>
      </c>
      <c r="G13" s="4">
        <v>94</v>
      </c>
      <c r="H13" s="4">
        <v>0.2</v>
      </c>
      <c r="I13" s="4">
        <v>6</v>
      </c>
      <c r="J13" s="4">
        <v>10.47</v>
      </c>
      <c r="K13" s="4">
        <v>14</v>
      </c>
    </row>
    <row r="14" spans="1:11" x14ac:dyDescent="0.25">
      <c r="A14" s="4">
        <v>10</v>
      </c>
      <c r="B14" s="4" t="s">
        <v>21</v>
      </c>
      <c r="C14" s="4">
        <v>180</v>
      </c>
      <c r="D14" s="4">
        <v>5388.64</v>
      </c>
      <c r="E14" s="4">
        <v>5349.14</v>
      </c>
      <c r="F14" s="4">
        <v>1.92</v>
      </c>
      <c r="G14" s="4">
        <v>0</v>
      </c>
      <c r="H14" s="4">
        <v>5347.22</v>
      </c>
      <c r="I14" s="4">
        <v>100</v>
      </c>
      <c r="J14" s="4">
        <v>5346.85</v>
      </c>
      <c r="K14" s="4">
        <v>99</v>
      </c>
    </row>
    <row r="15" spans="1:11" x14ac:dyDescent="0.25">
      <c r="A15" s="4">
        <v>11</v>
      </c>
      <c r="B15" s="4" t="s">
        <v>22</v>
      </c>
      <c r="C15" s="4">
        <v>4</v>
      </c>
      <c r="D15" s="4">
        <v>806.25</v>
      </c>
      <c r="E15" s="4">
        <v>803.07</v>
      </c>
      <c r="F15" s="4">
        <v>0</v>
      </c>
      <c r="G15" s="4">
        <v>0</v>
      </c>
      <c r="H15" s="4">
        <v>803.07</v>
      </c>
      <c r="I15" s="4">
        <v>100</v>
      </c>
      <c r="J15" s="4">
        <v>803.07</v>
      </c>
      <c r="K15" s="4">
        <v>100</v>
      </c>
    </row>
    <row r="16" spans="1:11" x14ac:dyDescent="0.25">
      <c r="A16" s="4">
        <v>12</v>
      </c>
      <c r="B16" s="4" t="s">
        <v>23</v>
      </c>
      <c r="C16" s="4">
        <v>0</v>
      </c>
      <c r="D16" s="4">
        <v>0</v>
      </c>
      <c r="E16" s="4">
        <v>0</v>
      </c>
      <c r="F16" s="4">
        <v>0</v>
      </c>
      <c r="G16" s="4"/>
      <c r="H16" s="4">
        <v>0</v>
      </c>
      <c r="I16" s="4"/>
      <c r="J16" s="4">
        <v>0</v>
      </c>
      <c r="K16" s="4"/>
    </row>
    <row r="17" spans="1:11" x14ac:dyDescent="0.25">
      <c r="A17" s="4">
        <v>13</v>
      </c>
      <c r="B17" s="4" t="s">
        <v>24</v>
      </c>
      <c r="C17" s="4">
        <v>735</v>
      </c>
      <c r="D17" s="4">
        <v>227.28</v>
      </c>
      <c r="E17" s="4">
        <v>0</v>
      </c>
      <c r="F17" s="4">
        <v>0</v>
      </c>
      <c r="G17" s="4"/>
      <c r="H17" s="4">
        <v>0</v>
      </c>
      <c r="I17" s="4"/>
      <c r="J17" s="4">
        <v>7.14</v>
      </c>
      <c r="K17" s="4">
        <v>3</v>
      </c>
    </row>
    <row r="18" spans="1:11" x14ac:dyDescent="0.25">
      <c r="A18" s="4">
        <v>14</v>
      </c>
      <c r="B18" s="4" t="s">
        <v>25</v>
      </c>
      <c r="C18" s="4">
        <v>0</v>
      </c>
      <c r="D18" s="4">
        <v>0</v>
      </c>
      <c r="E18" s="4">
        <v>0</v>
      </c>
      <c r="F18" s="4">
        <v>0</v>
      </c>
      <c r="G18" s="4"/>
      <c r="H18" s="4">
        <v>0</v>
      </c>
      <c r="I18" s="4"/>
      <c r="J18" s="4">
        <v>0</v>
      </c>
      <c r="K18" s="4"/>
    </row>
    <row r="19" spans="1:11" x14ac:dyDescent="0.25">
      <c r="A19" s="4">
        <v>15</v>
      </c>
      <c r="B19" s="4" t="s">
        <v>26</v>
      </c>
      <c r="C19" s="4">
        <v>55657</v>
      </c>
      <c r="D19" s="4">
        <v>37910.1</v>
      </c>
      <c r="E19" s="4">
        <v>0</v>
      </c>
      <c r="F19" s="4">
        <v>0</v>
      </c>
      <c r="G19" s="4"/>
      <c r="H19" s="4">
        <v>0</v>
      </c>
      <c r="I19" s="4"/>
      <c r="J19" s="4">
        <v>2508.64</v>
      </c>
      <c r="K19" s="4">
        <v>7</v>
      </c>
    </row>
    <row r="20" spans="1:11" x14ac:dyDescent="0.25">
      <c r="A20" s="4">
        <v>16</v>
      </c>
      <c r="B20" s="4" t="s">
        <v>27</v>
      </c>
      <c r="C20" s="4">
        <v>115</v>
      </c>
      <c r="D20" s="4">
        <v>58.2</v>
      </c>
      <c r="E20" s="4">
        <v>15.65</v>
      </c>
      <c r="F20" s="4">
        <v>4.7300000000000004</v>
      </c>
      <c r="G20" s="4">
        <v>30</v>
      </c>
      <c r="H20" s="4">
        <v>10.92</v>
      </c>
      <c r="I20" s="4">
        <v>70</v>
      </c>
      <c r="J20" s="4">
        <v>15.65</v>
      </c>
      <c r="K20" s="4">
        <v>27</v>
      </c>
    </row>
    <row r="21" spans="1:11" x14ac:dyDescent="0.25">
      <c r="A21" s="4">
        <v>17</v>
      </c>
      <c r="B21" s="4" t="s">
        <v>28</v>
      </c>
      <c r="C21" s="4">
        <v>2712</v>
      </c>
      <c r="D21" s="4">
        <v>4681.1400000000003</v>
      </c>
      <c r="E21" s="4">
        <v>415</v>
      </c>
      <c r="F21" s="4">
        <v>387</v>
      </c>
      <c r="G21" s="4">
        <v>93</v>
      </c>
      <c r="H21" s="4">
        <v>28</v>
      </c>
      <c r="I21" s="4">
        <v>7</v>
      </c>
      <c r="J21" s="4">
        <v>407</v>
      </c>
      <c r="K21" s="4">
        <v>9</v>
      </c>
    </row>
    <row r="22" spans="1:11" x14ac:dyDescent="0.25">
      <c r="A22" s="4">
        <v>18</v>
      </c>
      <c r="B22" s="4" t="s">
        <v>29</v>
      </c>
      <c r="C22" s="4">
        <v>199</v>
      </c>
      <c r="D22" s="4">
        <v>120</v>
      </c>
      <c r="E22" s="4">
        <v>39.43</v>
      </c>
      <c r="F22" s="4">
        <v>21.55</v>
      </c>
      <c r="G22" s="4">
        <v>55</v>
      </c>
      <c r="H22" s="4">
        <v>17.88</v>
      </c>
      <c r="I22" s="4">
        <v>45</v>
      </c>
      <c r="J22" s="4">
        <v>37.51</v>
      </c>
      <c r="K22" s="4">
        <v>31</v>
      </c>
    </row>
    <row r="23" spans="1:11" x14ac:dyDescent="0.25">
      <c r="A23" s="4">
        <v>19</v>
      </c>
      <c r="B23" s="4" t="s">
        <v>30</v>
      </c>
      <c r="C23" s="4">
        <v>114</v>
      </c>
      <c r="D23" s="4">
        <v>135.21</v>
      </c>
      <c r="E23" s="4">
        <v>7.92</v>
      </c>
      <c r="F23" s="4">
        <v>0</v>
      </c>
      <c r="G23" s="4">
        <v>0</v>
      </c>
      <c r="H23" s="4">
        <v>7.92</v>
      </c>
      <c r="I23" s="4">
        <v>100</v>
      </c>
      <c r="J23" s="4">
        <v>7.92</v>
      </c>
      <c r="K23" s="4">
        <v>6</v>
      </c>
    </row>
    <row r="24" spans="1:11" x14ac:dyDescent="0.25">
      <c r="A24" s="4">
        <v>20</v>
      </c>
      <c r="B24" s="4" t="s">
        <v>31</v>
      </c>
      <c r="C24" s="4">
        <v>132</v>
      </c>
      <c r="D24" s="4">
        <v>1156.92</v>
      </c>
      <c r="E24" s="4">
        <v>0.06</v>
      </c>
      <c r="F24" s="4">
        <v>0</v>
      </c>
      <c r="G24" s="4">
        <v>0</v>
      </c>
      <c r="H24" s="4">
        <v>0.06</v>
      </c>
      <c r="I24" s="4">
        <v>100</v>
      </c>
      <c r="J24" s="4">
        <v>0.06</v>
      </c>
      <c r="K24" s="4">
        <v>0</v>
      </c>
    </row>
    <row r="25" spans="1:11" x14ac:dyDescent="0.25">
      <c r="A25" s="4">
        <v>21</v>
      </c>
      <c r="B25" s="4" t="s">
        <v>32</v>
      </c>
      <c r="C25" s="4">
        <v>70</v>
      </c>
      <c r="D25" s="4">
        <v>30</v>
      </c>
      <c r="E25" s="4">
        <v>0</v>
      </c>
      <c r="F25" s="4">
        <v>0</v>
      </c>
      <c r="G25" s="4"/>
      <c r="H25" s="4">
        <v>0</v>
      </c>
      <c r="I25" s="4"/>
      <c r="J25" s="4">
        <v>0</v>
      </c>
      <c r="K25" s="4">
        <v>0</v>
      </c>
    </row>
    <row r="26" spans="1:11" s="7" customFormat="1" x14ac:dyDescent="0.25">
      <c r="A26" s="6" t="s">
        <v>103</v>
      </c>
      <c r="B26" s="6" t="s">
        <v>57</v>
      </c>
      <c r="C26" s="6">
        <v>61582</v>
      </c>
      <c r="D26" s="6">
        <v>53144.53</v>
      </c>
      <c r="E26" s="6">
        <v>8247.6299999999992</v>
      </c>
      <c r="F26" s="6">
        <v>1963.92</v>
      </c>
      <c r="G26" s="6">
        <v>24</v>
      </c>
      <c r="H26" s="6">
        <v>6283.71</v>
      </c>
      <c r="I26" s="6">
        <v>76</v>
      </c>
      <c r="J26" s="6">
        <v>9272.33</v>
      </c>
      <c r="K26" s="6">
        <v>17</v>
      </c>
    </row>
    <row r="27" spans="1:11" x14ac:dyDescent="0.25">
      <c r="A27" s="4">
        <v>1</v>
      </c>
      <c r="B27" s="4" t="s">
        <v>34</v>
      </c>
      <c r="C27" s="4">
        <v>1292</v>
      </c>
      <c r="D27" s="4">
        <v>422.96</v>
      </c>
      <c r="E27" s="4">
        <v>134.65</v>
      </c>
      <c r="F27" s="4">
        <v>111.08</v>
      </c>
      <c r="G27" s="4">
        <v>82</v>
      </c>
      <c r="H27" s="4">
        <v>23.57</v>
      </c>
      <c r="I27" s="4">
        <v>18</v>
      </c>
      <c r="J27" s="4">
        <v>8.0399999999999991</v>
      </c>
      <c r="K27" s="4">
        <v>2</v>
      </c>
    </row>
    <row r="28" spans="1:11" x14ac:dyDescent="0.25">
      <c r="A28" s="4">
        <v>2</v>
      </c>
      <c r="B28" s="4" t="s">
        <v>35</v>
      </c>
      <c r="C28" s="4">
        <v>12</v>
      </c>
      <c r="D28" s="4">
        <v>56.4</v>
      </c>
      <c r="E28" s="4">
        <v>1.38</v>
      </c>
      <c r="F28" s="4">
        <v>1.38</v>
      </c>
      <c r="G28" s="4">
        <v>100</v>
      </c>
      <c r="H28" s="4">
        <v>0</v>
      </c>
      <c r="I28" s="4">
        <v>0</v>
      </c>
      <c r="J28" s="4">
        <v>0</v>
      </c>
      <c r="K28" s="4">
        <v>0</v>
      </c>
    </row>
    <row r="29" spans="1:11" x14ac:dyDescent="0.25">
      <c r="A29" s="4">
        <v>3</v>
      </c>
      <c r="B29" s="4" t="s">
        <v>36</v>
      </c>
      <c r="C29" s="4">
        <v>128</v>
      </c>
      <c r="D29" s="4">
        <v>169.51</v>
      </c>
      <c r="E29" s="4">
        <v>0</v>
      </c>
      <c r="F29" s="4">
        <v>0</v>
      </c>
      <c r="G29" s="4"/>
      <c r="H29" s="4">
        <v>0</v>
      </c>
      <c r="I29" s="4"/>
      <c r="J29" s="4">
        <v>0</v>
      </c>
      <c r="K29" s="4">
        <v>0</v>
      </c>
    </row>
    <row r="30" spans="1:11" x14ac:dyDescent="0.25">
      <c r="A30" s="4">
        <v>4</v>
      </c>
      <c r="B30" s="4" t="s">
        <v>37</v>
      </c>
      <c r="C30" s="4">
        <v>85</v>
      </c>
      <c r="D30" s="4">
        <v>1506</v>
      </c>
      <c r="E30" s="4">
        <v>0</v>
      </c>
      <c r="F30" s="4">
        <v>0</v>
      </c>
      <c r="G30" s="4"/>
      <c r="H30" s="4">
        <v>0</v>
      </c>
      <c r="I30" s="4"/>
      <c r="J30" s="4">
        <v>0</v>
      </c>
      <c r="K30" s="4">
        <v>0</v>
      </c>
    </row>
    <row r="31" spans="1:11" x14ac:dyDescent="0.25">
      <c r="A31" s="4">
        <v>5</v>
      </c>
      <c r="B31" s="4" t="s">
        <v>38</v>
      </c>
      <c r="C31" s="4">
        <v>140</v>
      </c>
      <c r="D31" s="4">
        <v>300.73</v>
      </c>
      <c r="E31" s="4">
        <v>45.41</v>
      </c>
      <c r="F31" s="4">
        <v>18.46</v>
      </c>
      <c r="G31" s="4">
        <v>41</v>
      </c>
      <c r="H31" s="4">
        <v>26.95</v>
      </c>
      <c r="I31" s="4">
        <v>59</v>
      </c>
      <c r="J31" s="4">
        <v>0</v>
      </c>
      <c r="K31" s="4">
        <v>0</v>
      </c>
    </row>
    <row r="32" spans="1:11" x14ac:dyDescent="0.25">
      <c r="A32" s="4">
        <v>6</v>
      </c>
      <c r="B32" s="4" t="s">
        <v>39</v>
      </c>
      <c r="C32" s="4">
        <v>0</v>
      </c>
      <c r="D32" s="4">
        <v>0</v>
      </c>
      <c r="E32" s="4">
        <v>0</v>
      </c>
      <c r="F32" s="4">
        <v>0</v>
      </c>
      <c r="G32" s="4"/>
      <c r="H32" s="4">
        <v>0</v>
      </c>
      <c r="I32" s="4"/>
      <c r="J32" s="4">
        <v>0</v>
      </c>
      <c r="K32" s="4"/>
    </row>
    <row r="33" spans="1:11" x14ac:dyDescent="0.25">
      <c r="A33" s="4">
        <v>7</v>
      </c>
      <c r="B33" s="4" t="s">
        <v>40</v>
      </c>
      <c r="C33" s="4">
        <v>0</v>
      </c>
      <c r="D33" s="4">
        <v>0</v>
      </c>
      <c r="E33" s="4">
        <v>0</v>
      </c>
      <c r="F33" s="4">
        <v>0</v>
      </c>
      <c r="G33" s="4"/>
      <c r="H33" s="4">
        <v>0</v>
      </c>
      <c r="I33" s="4"/>
      <c r="J33" s="4">
        <v>0</v>
      </c>
      <c r="K33" s="4"/>
    </row>
    <row r="34" spans="1:11" x14ac:dyDescent="0.25">
      <c r="A34" s="4">
        <v>8</v>
      </c>
      <c r="B34" s="4" t="s">
        <v>41</v>
      </c>
      <c r="C34" s="4">
        <v>13</v>
      </c>
      <c r="D34" s="4">
        <v>15.12</v>
      </c>
      <c r="E34" s="4">
        <v>0</v>
      </c>
      <c r="F34" s="4">
        <v>0</v>
      </c>
      <c r="G34" s="4"/>
      <c r="H34" s="4">
        <v>0</v>
      </c>
      <c r="I34" s="4"/>
      <c r="J34" s="4">
        <v>0</v>
      </c>
      <c r="K34" s="4">
        <v>0</v>
      </c>
    </row>
    <row r="35" spans="1:11" x14ac:dyDescent="0.25">
      <c r="A35" s="4">
        <v>9</v>
      </c>
      <c r="B35" s="4" t="s">
        <v>42</v>
      </c>
      <c r="C35" s="4">
        <v>948</v>
      </c>
      <c r="D35" s="4">
        <v>434.08</v>
      </c>
      <c r="E35" s="4">
        <v>0</v>
      </c>
      <c r="F35" s="4">
        <v>0</v>
      </c>
      <c r="G35" s="4"/>
      <c r="H35" s="4">
        <v>0</v>
      </c>
      <c r="I35" s="4"/>
      <c r="J35" s="4">
        <v>0</v>
      </c>
      <c r="K35" s="4">
        <v>0</v>
      </c>
    </row>
    <row r="36" spans="1:11" x14ac:dyDescent="0.25">
      <c r="A36" s="4">
        <v>10</v>
      </c>
      <c r="B36" s="4" t="s">
        <v>43</v>
      </c>
      <c r="C36" s="4">
        <v>0</v>
      </c>
      <c r="D36" s="4">
        <v>0</v>
      </c>
      <c r="E36" s="4">
        <v>0</v>
      </c>
      <c r="F36" s="4">
        <v>0</v>
      </c>
      <c r="G36" s="4"/>
      <c r="H36" s="4">
        <v>0</v>
      </c>
      <c r="I36" s="4"/>
      <c r="J36" s="4">
        <v>0</v>
      </c>
      <c r="K36" s="4"/>
    </row>
    <row r="37" spans="1:11" x14ac:dyDescent="0.25">
      <c r="A37" s="4">
        <v>11</v>
      </c>
      <c r="B37" s="4" t="s">
        <v>44</v>
      </c>
      <c r="C37" s="4">
        <v>977</v>
      </c>
      <c r="D37" s="4">
        <v>284.5</v>
      </c>
      <c r="E37" s="4">
        <v>0</v>
      </c>
      <c r="F37" s="4">
        <v>0</v>
      </c>
      <c r="G37" s="4"/>
      <c r="H37" s="4">
        <v>0</v>
      </c>
      <c r="I37" s="4"/>
      <c r="J37" s="4">
        <v>0</v>
      </c>
      <c r="K37" s="4">
        <v>0</v>
      </c>
    </row>
    <row r="38" spans="1:11" s="7" customFormat="1" x14ac:dyDescent="0.25">
      <c r="A38" s="6" t="s">
        <v>104</v>
      </c>
      <c r="B38" s="6" t="s">
        <v>57</v>
      </c>
      <c r="C38" s="6">
        <v>3595</v>
      </c>
      <c r="D38" s="6">
        <v>3189.3</v>
      </c>
      <c r="E38" s="6">
        <v>181.44</v>
      </c>
      <c r="F38" s="6">
        <v>130.91999999999999</v>
      </c>
      <c r="G38" s="6">
        <v>72</v>
      </c>
      <c r="H38" s="6">
        <v>50.52</v>
      </c>
      <c r="I38" s="6">
        <v>28</v>
      </c>
      <c r="J38" s="6">
        <v>8.0399999999999991</v>
      </c>
      <c r="K38" s="6">
        <v>0</v>
      </c>
    </row>
    <row r="39" spans="1:11" x14ac:dyDescent="0.25">
      <c r="A39" s="4">
        <v>1</v>
      </c>
      <c r="B39" s="4" t="s">
        <v>46</v>
      </c>
      <c r="C39" s="4">
        <v>25539</v>
      </c>
      <c r="D39" s="4">
        <v>13084.95</v>
      </c>
      <c r="E39" s="4">
        <v>0</v>
      </c>
      <c r="F39" s="4">
        <v>0</v>
      </c>
      <c r="G39" s="4"/>
      <c r="H39" s="4">
        <v>0</v>
      </c>
      <c r="I39" s="4"/>
      <c r="J39" s="4">
        <v>765.01</v>
      </c>
      <c r="K39" s="4">
        <v>6</v>
      </c>
    </row>
    <row r="40" spans="1:11" s="7" customFormat="1" x14ac:dyDescent="0.25">
      <c r="A40" s="6" t="s">
        <v>105</v>
      </c>
      <c r="B40" s="6" t="s">
        <v>57</v>
      </c>
      <c r="C40" s="6">
        <v>25539</v>
      </c>
      <c r="D40" s="6">
        <v>13084.95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765.01</v>
      </c>
      <c r="K40" s="6">
        <v>6</v>
      </c>
    </row>
    <row r="41" spans="1:11" x14ac:dyDescent="0.25">
      <c r="A41" s="4">
        <v>1</v>
      </c>
      <c r="B41" s="4" t="s">
        <v>48</v>
      </c>
      <c r="C41" s="4">
        <v>27113</v>
      </c>
      <c r="D41" s="4">
        <v>116118.04</v>
      </c>
      <c r="E41" s="4">
        <v>6026.77</v>
      </c>
      <c r="F41" s="4">
        <v>1545.36</v>
      </c>
      <c r="G41" s="4">
        <v>26</v>
      </c>
      <c r="H41" s="4">
        <v>4481.41</v>
      </c>
      <c r="I41" s="4">
        <v>74</v>
      </c>
      <c r="J41" s="4">
        <v>4477.41</v>
      </c>
      <c r="K41" s="4">
        <v>4</v>
      </c>
    </row>
    <row r="42" spans="1:11" x14ac:dyDescent="0.25">
      <c r="A42" s="4">
        <v>2</v>
      </c>
      <c r="B42" s="4" t="s">
        <v>49</v>
      </c>
      <c r="C42" s="4">
        <v>0</v>
      </c>
      <c r="D42" s="4">
        <v>0</v>
      </c>
      <c r="E42" s="4">
        <v>0</v>
      </c>
      <c r="F42" s="4">
        <v>0</v>
      </c>
      <c r="G42" s="4"/>
      <c r="H42" s="4">
        <v>0</v>
      </c>
      <c r="I42" s="4"/>
      <c r="J42" s="4">
        <v>0</v>
      </c>
      <c r="K42" s="4"/>
    </row>
    <row r="43" spans="1:11" x14ac:dyDescent="0.25">
      <c r="A43" s="4">
        <v>3</v>
      </c>
      <c r="B43" s="4" t="s">
        <v>50</v>
      </c>
      <c r="C43" s="4">
        <v>0</v>
      </c>
      <c r="D43" s="4">
        <v>0</v>
      </c>
      <c r="E43" s="4">
        <v>0</v>
      </c>
      <c r="F43" s="4">
        <v>0</v>
      </c>
      <c r="G43" s="4"/>
      <c r="H43" s="4">
        <v>0</v>
      </c>
      <c r="I43" s="4"/>
      <c r="J43" s="4">
        <v>0</v>
      </c>
      <c r="K43" s="4"/>
    </row>
    <row r="44" spans="1:11" x14ac:dyDescent="0.25">
      <c r="A44" s="4">
        <v>4</v>
      </c>
      <c r="B44" s="4" t="s">
        <v>51</v>
      </c>
      <c r="C44" s="4">
        <v>0</v>
      </c>
      <c r="D44" s="4">
        <v>0</v>
      </c>
      <c r="E44" s="4">
        <v>0</v>
      </c>
      <c r="F44" s="4">
        <v>0</v>
      </c>
      <c r="G44" s="4"/>
      <c r="H44" s="4">
        <v>0</v>
      </c>
      <c r="I44" s="4"/>
      <c r="J44" s="4">
        <v>0</v>
      </c>
      <c r="K44" s="4"/>
    </row>
    <row r="45" spans="1:11" s="7" customFormat="1" x14ac:dyDescent="0.25">
      <c r="A45" s="6" t="s">
        <v>106</v>
      </c>
      <c r="B45" s="6" t="s">
        <v>57</v>
      </c>
      <c r="C45" s="6">
        <v>117829</v>
      </c>
      <c r="D45" s="6">
        <v>185536.82</v>
      </c>
      <c r="E45" s="6">
        <v>14455.84</v>
      </c>
      <c r="F45" s="6">
        <v>3640.2</v>
      </c>
      <c r="G45" s="6">
        <v>25</v>
      </c>
      <c r="H45" s="6">
        <v>10815.64</v>
      </c>
      <c r="I45" s="6">
        <v>75</v>
      </c>
      <c r="J45" s="6">
        <v>14522.79</v>
      </c>
      <c r="K45" s="6">
        <v>8</v>
      </c>
    </row>
    <row r="46" spans="1:11" x14ac:dyDescent="0.25">
      <c r="A46" s="4">
        <v>1</v>
      </c>
      <c r="B46" s="4" t="s">
        <v>108</v>
      </c>
      <c r="C46" s="4">
        <v>0</v>
      </c>
      <c r="D46" s="4">
        <v>46596.34</v>
      </c>
      <c r="E46" s="4">
        <v>0</v>
      </c>
      <c r="F46" s="4">
        <v>0</v>
      </c>
      <c r="G46" s="4"/>
      <c r="H46" s="4">
        <v>0</v>
      </c>
      <c r="I46" s="4"/>
      <c r="J46" s="4">
        <v>0</v>
      </c>
      <c r="K46" s="4">
        <v>0</v>
      </c>
    </row>
    <row r="47" spans="1:11" s="7" customFormat="1" x14ac:dyDescent="0.25">
      <c r="A47" s="6" t="s">
        <v>109</v>
      </c>
      <c r="B47" s="6" t="s">
        <v>57</v>
      </c>
      <c r="C47" s="6">
        <v>117829</v>
      </c>
      <c r="D47" s="6">
        <v>232133.16</v>
      </c>
      <c r="E47" s="6">
        <v>14455.84</v>
      </c>
      <c r="F47" s="6">
        <v>3640.2</v>
      </c>
      <c r="G47" s="6">
        <v>25</v>
      </c>
      <c r="H47" s="6">
        <v>10815.64</v>
      </c>
      <c r="I47" s="6">
        <v>75</v>
      </c>
      <c r="J47" s="6">
        <v>14522.79</v>
      </c>
      <c r="K47" s="6">
        <v>6</v>
      </c>
    </row>
  </sheetData>
  <mergeCells count="10"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D19" sqref="D19"/>
    </sheetView>
  </sheetViews>
  <sheetFormatPr defaultColWidth="10.42578125" defaultRowHeight="15" x14ac:dyDescent="0.25"/>
  <cols>
    <col min="1" max="1" width="8" customWidth="1"/>
    <col min="2" max="2" width="9.28515625" customWidth="1"/>
    <col min="3" max="3" width="9.140625" customWidth="1"/>
    <col min="11" max="11" width="7.85546875" customWidth="1"/>
  </cols>
  <sheetData>
    <row r="1" spans="1:11" x14ac:dyDescent="0.25">
      <c r="A1" s="401" t="s">
        <v>129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x14ac:dyDescent="0.25">
      <c r="A2" s="401" t="s">
        <v>74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 s="18" customFormat="1" ht="14.25" customHeight="1" x14ac:dyDescent="0.25">
      <c r="A3" s="428" t="s">
        <v>93</v>
      </c>
      <c r="B3" s="428" t="s">
        <v>2</v>
      </c>
      <c r="C3" s="428" t="s">
        <v>119</v>
      </c>
      <c r="D3" s="428" t="s">
        <v>120</v>
      </c>
      <c r="E3" s="428" t="s">
        <v>121</v>
      </c>
      <c r="F3" s="428" t="s">
        <v>122</v>
      </c>
      <c r="G3" s="428"/>
      <c r="H3" s="428" t="s">
        <v>123</v>
      </c>
      <c r="I3" s="428"/>
      <c r="J3" s="428" t="s">
        <v>124</v>
      </c>
      <c r="K3" s="428"/>
    </row>
    <row r="4" spans="1:11" s="18" customFormat="1" x14ac:dyDescent="0.25">
      <c r="A4" s="428"/>
      <c r="B4" s="428"/>
      <c r="C4" s="428"/>
      <c r="D4" s="428"/>
      <c r="E4" s="428"/>
      <c r="F4" s="8" t="s">
        <v>125</v>
      </c>
      <c r="G4" s="8" t="s">
        <v>126</v>
      </c>
      <c r="H4" s="8" t="s">
        <v>125</v>
      </c>
      <c r="I4" s="8" t="s">
        <v>126</v>
      </c>
      <c r="J4" s="8" t="s">
        <v>125</v>
      </c>
      <c r="K4" s="8" t="s">
        <v>126</v>
      </c>
    </row>
    <row r="5" spans="1:11" x14ac:dyDescent="0.25">
      <c r="A5" s="4">
        <v>1</v>
      </c>
      <c r="B5" s="4" t="s">
        <v>12</v>
      </c>
      <c r="C5" s="4">
        <v>233</v>
      </c>
      <c r="D5" s="4">
        <v>1904.13</v>
      </c>
      <c r="E5" s="4">
        <v>552.19000000000005</v>
      </c>
      <c r="F5" s="4">
        <v>405.86</v>
      </c>
      <c r="G5" s="4">
        <v>74</v>
      </c>
      <c r="H5" s="4">
        <v>146.33000000000001</v>
      </c>
      <c r="I5" s="4">
        <v>26</v>
      </c>
      <c r="J5" s="4">
        <v>146.33000000000001</v>
      </c>
      <c r="K5" s="4">
        <v>8</v>
      </c>
    </row>
    <row r="6" spans="1:11" x14ac:dyDescent="0.25">
      <c r="A6" s="4">
        <v>2</v>
      </c>
      <c r="B6" s="4" t="s">
        <v>13</v>
      </c>
      <c r="C6" s="4">
        <v>76</v>
      </c>
      <c r="D6" s="4">
        <v>273.19</v>
      </c>
      <c r="E6" s="4">
        <v>0</v>
      </c>
      <c r="F6" s="4">
        <v>0</v>
      </c>
      <c r="G6" s="4"/>
      <c r="H6" s="4">
        <v>0</v>
      </c>
      <c r="I6" s="4"/>
      <c r="J6" s="4">
        <v>0.41</v>
      </c>
      <c r="K6" s="4">
        <v>0</v>
      </c>
    </row>
    <row r="7" spans="1:11" x14ac:dyDescent="0.25">
      <c r="A7" s="4">
        <v>3</v>
      </c>
      <c r="B7" s="4" t="s">
        <v>14</v>
      </c>
      <c r="C7" s="4">
        <v>220</v>
      </c>
      <c r="D7" s="4">
        <v>961.61</v>
      </c>
      <c r="E7" s="4">
        <v>0</v>
      </c>
      <c r="F7" s="4">
        <v>0</v>
      </c>
      <c r="G7" s="4"/>
      <c r="H7" s="4">
        <v>0</v>
      </c>
      <c r="I7" s="4"/>
      <c r="J7" s="4">
        <v>0</v>
      </c>
      <c r="K7" s="4">
        <v>0</v>
      </c>
    </row>
    <row r="8" spans="1:11" x14ac:dyDescent="0.25">
      <c r="A8" s="4">
        <v>4</v>
      </c>
      <c r="B8" s="4" t="s">
        <v>15</v>
      </c>
      <c r="C8" s="4">
        <v>970</v>
      </c>
      <c r="D8" s="4">
        <v>3327.49</v>
      </c>
      <c r="E8" s="4">
        <v>0</v>
      </c>
      <c r="F8" s="4">
        <v>0</v>
      </c>
      <c r="G8" s="4"/>
      <c r="H8" s="4">
        <v>0</v>
      </c>
      <c r="I8" s="4"/>
      <c r="J8" s="4">
        <v>1273.94</v>
      </c>
      <c r="K8" s="4">
        <v>38</v>
      </c>
    </row>
    <row r="9" spans="1:11" x14ac:dyDescent="0.25">
      <c r="A9" s="4">
        <v>5</v>
      </c>
      <c r="B9" s="4" t="s">
        <v>16</v>
      </c>
      <c r="C9" s="4">
        <v>70</v>
      </c>
      <c r="D9" s="4">
        <v>117.79</v>
      </c>
      <c r="E9" s="4">
        <v>0</v>
      </c>
      <c r="F9" s="4">
        <v>0</v>
      </c>
      <c r="G9" s="4"/>
      <c r="H9" s="4">
        <v>0</v>
      </c>
      <c r="I9" s="4"/>
      <c r="J9" s="4">
        <v>0</v>
      </c>
      <c r="K9" s="4">
        <v>0</v>
      </c>
    </row>
    <row r="10" spans="1:11" x14ac:dyDescent="0.25">
      <c r="A10" s="4">
        <v>6</v>
      </c>
      <c r="B10" s="4" t="s">
        <v>17</v>
      </c>
      <c r="C10" s="4">
        <v>1491</v>
      </c>
      <c r="D10" s="4">
        <v>5066.55</v>
      </c>
      <c r="E10" s="4">
        <v>1980.84</v>
      </c>
      <c r="F10" s="4">
        <v>1683.86</v>
      </c>
      <c r="G10" s="4">
        <v>85</v>
      </c>
      <c r="H10" s="4">
        <v>296.98</v>
      </c>
      <c r="I10" s="4">
        <v>15</v>
      </c>
      <c r="J10" s="4">
        <v>92.62</v>
      </c>
      <c r="K10" s="4">
        <v>2</v>
      </c>
    </row>
    <row r="11" spans="1:11" x14ac:dyDescent="0.25">
      <c r="A11" s="4">
        <v>7</v>
      </c>
      <c r="B11" s="4" t="s">
        <v>18</v>
      </c>
      <c r="C11" s="4">
        <v>381</v>
      </c>
      <c r="D11" s="4">
        <v>850.4</v>
      </c>
      <c r="E11" s="4">
        <v>170.05</v>
      </c>
      <c r="F11" s="4">
        <v>170.05</v>
      </c>
      <c r="G11" s="4">
        <v>100</v>
      </c>
      <c r="H11" s="4">
        <v>0</v>
      </c>
      <c r="I11" s="4">
        <v>0</v>
      </c>
      <c r="J11" s="4">
        <v>106.92</v>
      </c>
      <c r="K11" s="4">
        <v>13</v>
      </c>
    </row>
    <row r="12" spans="1:11" x14ac:dyDescent="0.25">
      <c r="A12" s="4">
        <v>8</v>
      </c>
      <c r="B12" s="4" t="s">
        <v>19</v>
      </c>
      <c r="C12" s="4">
        <v>3</v>
      </c>
      <c r="D12" s="4">
        <v>9.27</v>
      </c>
      <c r="E12" s="4">
        <v>0</v>
      </c>
      <c r="F12" s="4">
        <v>0</v>
      </c>
      <c r="G12" s="4"/>
      <c r="H12" s="4">
        <v>0</v>
      </c>
      <c r="I12" s="4"/>
      <c r="J12" s="4">
        <v>0</v>
      </c>
      <c r="K12" s="4">
        <v>0</v>
      </c>
    </row>
    <row r="13" spans="1:11" x14ac:dyDescent="0.25">
      <c r="A13" s="4">
        <v>9</v>
      </c>
      <c r="B13" s="4" t="s">
        <v>20</v>
      </c>
      <c r="C13" s="4">
        <v>176</v>
      </c>
      <c r="D13" s="4">
        <v>5369.11</v>
      </c>
      <c r="E13" s="4">
        <v>133.6</v>
      </c>
      <c r="F13" s="4">
        <v>113.77</v>
      </c>
      <c r="G13" s="4">
        <v>85</v>
      </c>
      <c r="H13" s="4">
        <v>19.829999999999998</v>
      </c>
      <c r="I13" s="4">
        <v>15</v>
      </c>
      <c r="J13" s="4">
        <v>203.61</v>
      </c>
      <c r="K13" s="4">
        <v>4</v>
      </c>
    </row>
    <row r="14" spans="1:11" x14ac:dyDescent="0.25">
      <c r="A14" s="4">
        <v>10</v>
      </c>
      <c r="B14" s="4" t="s">
        <v>21</v>
      </c>
      <c r="C14" s="4">
        <v>164</v>
      </c>
      <c r="D14" s="4">
        <v>1187.3</v>
      </c>
      <c r="E14" s="4">
        <v>56.98</v>
      </c>
      <c r="F14" s="4">
        <v>21.33</v>
      </c>
      <c r="G14" s="4">
        <v>37</v>
      </c>
      <c r="H14" s="4">
        <v>35.65</v>
      </c>
      <c r="I14" s="4">
        <v>63</v>
      </c>
      <c r="J14" s="4">
        <v>17.27</v>
      </c>
      <c r="K14" s="4">
        <v>1</v>
      </c>
    </row>
    <row r="15" spans="1:11" x14ac:dyDescent="0.25">
      <c r="A15" s="4">
        <v>11</v>
      </c>
      <c r="B15" s="4" t="s">
        <v>22</v>
      </c>
      <c r="C15" s="4">
        <v>178</v>
      </c>
      <c r="D15" s="4">
        <v>748.05</v>
      </c>
      <c r="E15" s="4">
        <v>187.86</v>
      </c>
      <c r="F15" s="4">
        <v>183.42</v>
      </c>
      <c r="G15" s="4">
        <v>98</v>
      </c>
      <c r="H15" s="4">
        <v>4.4400000000000004</v>
      </c>
      <c r="I15" s="4">
        <v>2</v>
      </c>
      <c r="J15" s="4">
        <v>123.03</v>
      </c>
      <c r="K15" s="4">
        <v>16</v>
      </c>
    </row>
    <row r="16" spans="1:11" x14ac:dyDescent="0.25">
      <c r="A16" s="4">
        <v>12</v>
      </c>
      <c r="B16" s="4" t="s">
        <v>23</v>
      </c>
      <c r="C16" s="4">
        <v>58</v>
      </c>
      <c r="D16" s="4">
        <v>298.97000000000003</v>
      </c>
      <c r="E16" s="4">
        <v>112.73</v>
      </c>
      <c r="F16" s="4">
        <v>0</v>
      </c>
      <c r="G16" s="4">
        <v>0</v>
      </c>
      <c r="H16" s="4">
        <v>112.73</v>
      </c>
      <c r="I16" s="4">
        <v>100</v>
      </c>
      <c r="J16" s="4">
        <v>112.73</v>
      </c>
      <c r="K16" s="4">
        <v>38</v>
      </c>
    </row>
    <row r="17" spans="1:11" x14ac:dyDescent="0.25">
      <c r="A17" s="4">
        <v>13</v>
      </c>
      <c r="B17" s="4" t="s">
        <v>24</v>
      </c>
      <c r="C17" s="4">
        <v>910</v>
      </c>
      <c r="D17" s="4">
        <v>2944.56</v>
      </c>
      <c r="E17" s="4">
        <v>0</v>
      </c>
      <c r="F17" s="4">
        <v>0</v>
      </c>
      <c r="G17" s="4"/>
      <c r="H17" s="4">
        <v>0</v>
      </c>
      <c r="I17" s="4"/>
      <c r="J17" s="4">
        <v>253.13</v>
      </c>
      <c r="K17" s="4">
        <v>9</v>
      </c>
    </row>
    <row r="18" spans="1:11" x14ac:dyDescent="0.25">
      <c r="A18" s="4">
        <v>14</v>
      </c>
      <c r="B18" s="4" t="s">
        <v>25</v>
      </c>
      <c r="C18" s="4">
        <v>47</v>
      </c>
      <c r="D18" s="4">
        <v>108.41</v>
      </c>
      <c r="E18" s="4">
        <v>4.9800000000000004</v>
      </c>
      <c r="F18" s="4">
        <v>0.5</v>
      </c>
      <c r="G18" s="4">
        <v>10</v>
      </c>
      <c r="H18" s="4">
        <v>4.4800000000000004</v>
      </c>
      <c r="I18" s="4">
        <v>90</v>
      </c>
      <c r="J18" s="4">
        <v>4.9800000000000004</v>
      </c>
      <c r="K18" s="4">
        <v>5</v>
      </c>
    </row>
    <row r="19" spans="1:11" x14ac:dyDescent="0.25">
      <c r="A19" s="4">
        <v>15</v>
      </c>
      <c r="B19" s="4" t="s">
        <v>26</v>
      </c>
      <c r="C19" s="4">
        <v>6312</v>
      </c>
      <c r="D19" s="4">
        <v>47684.74</v>
      </c>
      <c r="E19" s="4">
        <v>430.18</v>
      </c>
      <c r="F19" s="4">
        <v>75.900000000000006</v>
      </c>
      <c r="G19" s="4">
        <v>18</v>
      </c>
      <c r="H19" s="4">
        <v>354.28</v>
      </c>
      <c r="I19" s="4">
        <v>82</v>
      </c>
      <c r="J19" s="4">
        <v>1720.68</v>
      </c>
      <c r="K19" s="4">
        <v>4</v>
      </c>
    </row>
    <row r="20" spans="1:11" x14ac:dyDescent="0.25">
      <c r="A20" s="4">
        <v>16</v>
      </c>
      <c r="B20" s="4" t="s">
        <v>27</v>
      </c>
      <c r="C20" s="4">
        <v>481</v>
      </c>
      <c r="D20" s="4">
        <v>1504.98</v>
      </c>
      <c r="E20" s="4">
        <v>103.34</v>
      </c>
      <c r="F20" s="4">
        <v>13.16</v>
      </c>
      <c r="G20" s="4">
        <v>13</v>
      </c>
      <c r="H20" s="4">
        <v>90.18</v>
      </c>
      <c r="I20" s="4">
        <v>87</v>
      </c>
      <c r="J20" s="4">
        <v>103.34</v>
      </c>
      <c r="K20" s="4">
        <v>7</v>
      </c>
    </row>
    <row r="21" spans="1:11" x14ac:dyDescent="0.25">
      <c r="A21" s="4">
        <v>17</v>
      </c>
      <c r="B21" s="4" t="s">
        <v>28</v>
      </c>
      <c r="C21" s="4">
        <v>1394</v>
      </c>
      <c r="D21" s="4">
        <v>7453.06</v>
      </c>
      <c r="E21" s="4">
        <v>610</v>
      </c>
      <c r="F21" s="4">
        <v>510</v>
      </c>
      <c r="G21" s="4">
        <v>84</v>
      </c>
      <c r="H21" s="4">
        <v>100</v>
      </c>
      <c r="I21" s="4">
        <v>16</v>
      </c>
      <c r="J21" s="4">
        <v>602</v>
      </c>
      <c r="K21" s="4">
        <v>8</v>
      </c>
    </row>
    <row r="22" spans="1:11" x14ac:dyDescent="0.25">
      <c r="A22" s="4">
        <v>18</v>
      </c>
      <c r="B22" s="4" t="s">
        <v>29</v>
      </c>
      <c r="C22" s="4">
        <v>459</v>
      </c>
      <c r="D22" s="4">
        <v>3062.1</v>
      </c>
      <c r="E22" s="4">
        <v>738.59</v>
      </c>
      <c r="F22" s="4">
        <v>460.08</v>
      </c>
      <c r="G22" s="4">
        <v>62</v>
      </c>
      <c r="H22" s="4">
        <v>278.51</v>
      </c>
      <c r="I22" s="4">
        <v>38</v>
      </c>
      <c r="J22" s="4">
        <v>186.01</v>
      </c>
      <c r="K22" s="4">
        <v>6</v>
      </c>
    </row>
    <row r="23" spans="1:11" x14ac:dyDescent="0.25">
      <c r="A23" s="4">
        <v>19</v>
      </c>
      <c r="B23" s="4" t="s">
        <v>30</v>
      </c>
      <c r="C23" s="4">
        <v>501</v>
      </c>
      <c r="D23" s="4">
        <v>3347.69</v>
      </c>
      <c r="E23" s="4">
        <v>116.91</v>
      </c>
      <c r="F23" s="4">
        <v>0</v>
      </c>
      <c r="G23" s="4">
        <v>0</v>
      </c>
      <c r="H23" s="4">
        <v>116.91</v>
      </c>
      <c r="I23" s="4">
        <v>100</v>
      </c>
      <c r="J23" s="4">
        <v>116.91</v>
      </c>
      <c r="K23" s="4">
        <v>3</v>
      </c>
    </row>
    <row r="24" spans="1:11" x14ac:dyDescent="0.25">
      <c r="A24" s="4">
        <v>20</v>
      </c>
      <c r="B24" s="4" t="s">
        <v>31</v>
      </c>
      <c r="C24" s="4">
        <v>584</v>
      </c>
      <c r="D24" s="4">
        <v>4120.3599999999997</v>
      </c>
      <c r="E24" s="4">
        <v>144.93</v>
      </c>
      <c r="F24" s="4">
        <v>0</v>
      </c>
      <c r="G24" s="4">
        <v>0</v>
      </c>
      <c r="H24" s="4">
        <v>144.93</v>
      </c>
      <c r="I24" s="4">
        <v>100</v>
      </c>
      <c r="J24" s="4">
        <v>71</v>
      </c>
      <c r="K24" s="4">
        <v>2</v>
      </c>
    </row>
    <row r="25" spans="1:11" x14ac:dyDescent="0.25">
      <c r="A25" s="4">
        <v>21</v>
      </c>
      <c r="B25" s="4" t="s">
        <v>32</v>
      </c>
      <c r="C25" s="4">
        <v>220</v>
      </c>
      <c r="D25" s="4">
        <v>814</v>
      </c>
      <c r="E25" s="4">
        <v>0</v>
      </c>
      <c r="F25" s="4">
        <v>0</v>
      </c>
      <c r="G25" s="4"/>
      <c r="H25" s="4">
        <v>0</v>
      </c>
      <c r="I25" s="4"/>
      <c r="J25" s="4">
        <v>100</v>
      </c>
      <c r="K25" s="4">
        <v>12</v>
      </c>
    </row>
    <row r="26" spans="1:11" s="7" customFormat="1" x14ac:dyDescent="0.25">
      <c r="A26" s="6" t="s">
        <v>103</v>
      </c>
      <c r="B26" s="6" t="s">
        <v>57</v>
      </c>
      <c r="C26" s="6">
        <v>14928</v>
      </c>
      <c r="D26" s="6">
        <v>91153.76</v>
      </c>
      <c r="E26" s="6">
        <v>5343.18</v>
      </c>
      <c r="F26" s="6">
        <v>3637.93</v>
      </c>
      <c r="G26" s="6">
        <v>68</v>
      </c>
      <c r="H26" s="6">
        <v>1705.25</v>
      </c>
      <c r="I26" s="6">
        <v>32</v>
      </c>
      <c r="J26" s="6">
        <v>5234.91</v>
      </c>
      <c r="K26" s="6">
        <v>6</v>
      </c>
    </row>
    <row r="27" spans="1:11" x14ac:dyDescent="0.25">
      <c r="A27" s="4">
        <v>1</v>
      </c>
      <c r="B27" s="4" t="s">
        <v>34</v>
      </c>
      <c r="C27" s="4">
        <v>1554</v>
      </c>
      <c r="D27" s="4">
        <v>5761.23</v>
      </c>
      <c r="E27" s="4">
        <v>579.78</v>
      </c>
      <c r="F27" s="4">
        <v>447.01</v>
      </c>
      <c r="G27" s="4">
        <v>77</v>
      </c>
      <c r="H27" s="4">
        <v>132.77000000000001</v>
      </c>
      <c r="I27" s="4">
        <v>23</v>
      </c>
      <c r="J27" s="4">
        <v>28.63</v>
      </c>
      <c r="K27" s="4">
        <v>0</v>
      </c>
    </row>
    <row r="28" spans="1:11" x14ac:dyDescent="0.25">
      <c r="A28" s="4">
        <v>2</v>
      </c>
      <c r="B28" s="4" t="s">
        <v>35</v>
      </c>
      <c r="C28" s="4">
        <v>39</v>
      </c>
      <c r="D28" s="4">
        <v>373.91</v>
      </c>
      <c r="E28" s="4">
        <v>14.58</v>
      </c>
      <c r="F28" s="4">
        <v>3.21</v>
      </c>
      <c r="G28" s="4">
        <v>22</v>
      </c>
      <c r="H28" s="4">
        <v>11.37</v>
      </c>
      <c r="I28" s="4">
        <v>78</v>
      </c>
      <c r="J28" s="4">
        <v>11.71</v>
      </c>
      <c r="K28" s="4">
        <v>3</v>
      </c>
    </row>
    <row r="29" spans="1:11" x14ac:dyDescent="0.25">
      <c r="A29" s="4">
        <v>3</v>
      </c>
      <c r="B29" s="4" t="s">
        <v>36</v>
      </c>
      <c r="C29" s="4">
        <v>28</v>
      </c>
      <c r="D29" s="4">
        <v>213.15</v>
      </c>
      <c r="E29" s="4">
        <v>0</v>
      </c>
      <c r="F29" s="4">
        <v>0</v>
      </c>
      <c r="G29" s="4"/>
      <c r="H29" s="4">
        <v>0</v>
      </c>
      <c r="I29" s="4"/>
      <c r="J29" s="4">
        <v>0</v>
      </c>
      <c r="K29" s="4">
        <v>0</v>
      </c>
    </row>
    <row r="30" spans="1:11" x14ac:dyDescent="0.25">
      <c r="A30" s="4">
        <v>4</v>
      </c>
      <c r="B30" s="4" t="s">
        <v>37</v>
      </c>
      <c r="C30" s="4">
        <v>94</v>
      </c>
      <c r="D30" s="4">
        <v>1292</v>
      </c>
      <c r="E30" s="4">
        <v>0</v>
      </c>
      <c r="F30" s="4">
        <v>0</v>
      </c>
      <c r="G30" s="4"/>
      <c r="H30" s="4">
        <v>0</v>
      </c>
      <c r="I30" s="4"/>
      <c r="J30" s="4">
        <v>0</v>
      </c>
      <c r="K30" s="4">
        <v>0</v>
      </c>
    </row>
    <row r="31" spans="1:11" x14ac:dyDescent="0.25">
      <c r="A31" s="4">
        <v>5</v>
      </c>
      <c r="B31" s="4" t="s">
        <v>38</v>
      </c>
      <c r="C31" s="4">
        <v>62</v>
      </c>
      <c r="D31" s="4">
        <v>3478.92</v>
      </c>
      <c r="E31" s="4">
        <v>434.99</v>
      </c>
      <c r="F31" s="4">
        <v>434.98</v>
      </c>
      <c r="G31" s="4">
        <v>100</v>
      </c>
      <c r="H31" s="4">
        <v>0.01</v>
      </c>
      <c r="I31" s="4">
        <v>0</v>
      </c>
      <c r="J31" s="4">
        <v>0</v>
      </c>
      <c r="K31" s="4">
        <v>0</v>
      </c>
    </row>
    <row r="32" spans="1:11" x14ac:dyDescent="0.25">
      <c r="A32" s="4">
        <v>6</v>
      </c>
      <c r="B32" s="4" t="s">
        <v>39</v>
      </c>
      <c r="C32" s="4">
        <v>1</v>
      </c>
      <c r="D32" s="4">
        <v>48</v>
      </c>
      <c r="E32" s="4">
        <v>0</v>
      </c>
      <c r="F32" s="4">
        <v>0</v>
      </c>
      <c r="G32" s="4"/>
      <c r="H32" s="4">
        <v>0</v>
      </c>
      <c r="I32" s="4"/>
      <c r="J32" s="4">
        <v>0</v>
      </c>
      <c r="K32" s="4">
        <v>0</v>
      </c>
    </row>
    <row r="33" spans="1:11" x14ac:dyDescent="0.25">
      <c r="A33" s="4">
        <v>7</v>
      </c>
      <c r="B33" s="4" t="s">
        <v>40</v>
      </c>
      <c r="C33" s="4">
        <v>0</v>
      </c>
      <c r="D33" s="4">
        <v>0</v>
      </c>
      <c r="E33" s="4">
        <v>0</v>
      </c>
      <c r="F33" s="4">
        <v>0</v>
      </c>
      <c r="G33" s="4"/>
      <c r="H33" s="4">
        <v>0</v>
      </c>
      <c r="I33" s="4"/>
      <c r="J33" s="4">
        <v>0</v>
      </c>
      <c r="K33" s="4"/>
    </row>
    <row r="34" spans="1:11" x14ac:dyDescent="0.25">
      <c r="A34" s="4">
        <v>8</v>
      </c>
      <c r="B34" s="4" t="s">
        <v>41</v>
      </c>
      <c r="C34" s="4">
        <v>21</v>
      </c>
      <c r="D34" s="4">
        <v>297.20999999999998</v>
      </c>
      <c r="E34" s="4">
        <v>0</v>
      </c>
      <c r="F34" s="4">
        <v>0</v>
      </c>
      <c r="G34" s="4"/>
      <c r="H34" s="4">
        <v>0</v>
      </c>
      <c r="I34" s="4"/>
      <c r="J34" s="4">
        <v>0</v>
      </c>
      <c r="K34" s="4">
        <v>0</v>
      </c>
    </row>
    <row r="35" spans="1:11" x14ac:dyDescent="0.25">
      <c r="A35" s="4">
        <v>9</v>
      </c>
      <c r="B35" s="4" t="s">
        <v>42</v>
      </c>
      <c r="C35" s="4">
        <v>14536</v>
      </c>
      <c r="D35" s="4">
        <v>7092.26</v>
      </c>
      <c r="E35" s="4">
        <v>0</v>
      </c>
      <c r="F35" s="4">
        <v>0</v>
      </c>
      <c r="G35" s="4"/>
      <c r="H35" s="4">
        <v>0</v>
      </c>
      <c r="I35" s="4"/>
      <c r="J35" s="4">
        <v>0</v>
      </c>
      <c r="K35" s="4">
        <v>0</v>
      </c>
    </row>
    <row r="36" spans="1:11" x14ac:dyDescent="0.25">
      <c r="A36" s="4">
        <v>10</v>
      </c>
      <c r="B36" s="4" t="s">
        <v>43</v>
      </c>
      <c r="C36" s="4">
        <v>0</v>
      </c>
      <c r="D36" s="4">
        <v>0</v>
      </c>
      <c r="E36" s="4">
        <v>0</v>
      </c>
      <c r="F36" s="4">
        <v>0</v>
      </c>
      <c r="G36" s="4"/>
      <c r="H36" s="4">
        <v>0</v>
      </c>
      <c r="I36" s="4"/>
      <c r="J36" s="4">
        <v>0</v>
      </c>
      <c r="K36" s="4"/>
    </row>
    <row r="37" spans="1:11" x14ac:dyDescent="0.25">
      <c r="A37" s="4">
        <v>11</v>
      </c>
      <c r="B37" s="4" t="s">
        <v>44</v>
      </c>
      <c r="C37" s="4">
        <v>2973</v>
      </c>
      <c r="D37" s="4">
        <v>1072.3599999999999</v>
      </c>
      <c r="E37" s="4">
        <v>0</v>
      </c>
      <c r="F37" s="4">
        <v>0</v>
      </c>
      <c r="G37" s="4"/>
      <c r="H37" s="4">
        <v>0</v>
      </c>
      <c r="I37" s="4"/>
      <c r="J37" s="4">
        <v>0</v>
      </c>
      <c r="K37" s="4">
        <v>0</v>
      </c>
    </row>
    <row r="38" spans="1:11" s="7" customFormat="1" x14ac:dyDescent="0.25">
      <c r="A38" s="6" t="s">
        <v>104</v>
      </c>
      <c r="B38" s="6" t="s">
        <v>57</v>
      </c>
      <c r="C38" s="6">
        <v>19308</v>
      </c>
      <c r="D38" s="6">
        <v>19629.04</v>
      </c>
      <c r="E38" s="6">
        <v>1029.3499999999999</v>
      </c>
      <c r="F38" s="6">
        <v>885.2</v>
      </c>
      <c r="G38" s="6">
        <v>86</v>
      </c>
      <c r="H38" s="6">
        <v>144.15</v>
      </c>
      <c r="I38" s="6">
        <v>14</v>
      </c>
      <c r="J38" s="6">
        <v>40.340000000000003</v>
      </c>
      <c r="K38" s="6">
        <v>0</v>
      </c>
    </row>
    <row r="39" spans="1:11" x14ac:dyDescent="0.25">
      <c r="A39" s="4">
        <v>1</v>
      </c>
      <c r="B39" s="4" t="s">
        <v>46</v>
      </c>
      <c r="C39" s="4">
        <v>9399</v>
      </c>
      <c r="D39" s="4">
        <v>24883.91</v>
      </c>
      <c r="E39" s="4">
        <v>0</v>
      </c>
      <c r="F39" s="4">
        <v>0</v>
      </c>
      <c r="G39" s="4"/>
      <c r="H39" s="4">
        <v>0</v>
      </c>
      <c r="I39" s="4"/>
      <c r="J39" s="4">
        <v>6355.57</v>
      </c>
      <c r="K39" s="4">
        <v>26</v>
      </c>
    </row>
    <row r="40" spans="1:11" s="7" customFormat="1" x14ac:dyDescent="0.25">
      <c r="A40" s="6" t="s">
        <v>105</v>
      </c>
      <c r="B40" s="6" t="s">
        <v>57</v>
      </c>
      <c r="C40" s="6">
        <v>9399</v>
      </c>
      <c r="D40" s="6">
        <v>24883.91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6355.57</v>
      </c>
      <c r="K40" s="6">
        <v>26</v>
      </c>
    </row>
    <row r="41" spans="1:11" x14ac:dyDescent="0.25">
      <c r="A41" s="4">
        <v>1</v>
      </c>
      <c r="B41" s="4" t="s">
        <v>48</v>
      </c>
      <c r="C41" s="4">
        <v>4513</v>
      </c>
      <c r="D41" s="4">
        <v>4440.47</v>
      </c>
      <c r="E41" s="4">
        <v>2682.58</v>
      </c>
      <c r="F41" s="4">
        <v>1502.73</v>
      </c>
      <c r="G41" s="4">
        <v>56</v>
      </c>
      <c r="H41" s="4">
        <v>1179.8499999999999</v>
      </c>
      <c r="I41" s="4">
        <v>44</v>
      </c>
      <c r="J41" s="4">
        <v>1969.88</v>
      </c>
      <c r="K41" s="4">
        <v>44</v>
      </c>
    </row>
    <row r="42" spans="1:11" x14ac:dyDescent="0.25">
      <c r="A42" s="4">
        <v>2</v>
      </c>
      <c r="B42" s="4" t="s">
        <v>49</v>
      </c>
      <c r="C42" s="4">
        <v>600</v>
      </c>
      <c r="D42" s="4">
        <v>2577.63</v>
      </c>
      <c r="E42" s="4">
        <v>163.44999999999999</v>
      </c>
      <c r="F42" s="4">
        <v>142.52000000000001</v>
      </c>
      <c r="G42" s="4">
        <v>87</v>
      </c>
      <c r="H42" s="4">
        <v>20.93</v>
      </c>
      <c r="I42" s="4">
        <v>13</v>
      </c>
      <c r="J42" s="4">
        <v>527.29</v>
      </c>
      <c r="K42" s="4">
        <v>20</v>
      </c>
    </row>
    <row r="43" spans="1:11" x14ac:dyDescent="0.25">
      <c r="A43" s="4">
        <v>3</v>
      </c>
      <c r="B43" s="4" t="s">
        <v>50</v>
      </c>
      <c r="C43" s="4">
        <v>52</v>
      </c>
      <c r="D43" s="4">
        <v>243.6</v>
      </c>
      <c r="E43" s="4">
        <v>24</v>
      </c>
      <c r="F43" s="4">
        <v>24</v>
      </c>
      <c r="G43" s="4">
        <v>100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5">
      <c r="A44" s="4">
        <v>4</v>
      </c>
      <c r="B44" s="4" t="s">
        <v>51</v>
      </c>
      <c r="C44" s="4">
        <v>214</v>
      </c>
      <c r="D44" s="4">
        <v>616.99</v>
      </c>
      <c r="E44" s="4">
        <v>0</v>
      </c>
      <c r="F44" s="4">
        <v>0</v>
      </c>
      <c r="G44" s="4"/>
      <c r="H44" s="4">
        <v>0</v>
      </c>
      <c r="I44" s="4"/>
      <c r="J44" s="4">
        <v>241.78</v>
      </c>
      <c r="K44" s="4">
        <v>39</v>
      </c>
    </row>
    <row r="45" spans="1:11" s="7" customFormat="1" x14ac:dyDescent="0.25">
      <c r="A45" s="6" t="s">
        <v>106</v>
      </c>
      <c r="B45" s="6" t="s">
        <v>57</v>
      </c>
      <c r="C45" s="6">
        <v>49014</v>
      </c>
      <c r="D45" s="6">
        <v>143545.4</v>
      </c>
      <c r="E45" s="6">
        <v>9242.56</v>
      </c>
      <c r="F45" s="6">
        <v>6192.38</v>
      </c>
      <c r="G45" s="6">
        <v>67</v>
      </c>
      <c r="H45" s="6">
        <v>3050.18</v>
      </c>
      <c r="I45" s="6">
        <v>33</v>
      </c>
      <c r="J45" s="6">
        <v>14369.77</v>
      </c>
      <c r="K45" s="6">
        <v>10</v>
      </c>
    </row>
    <row r="46" spans="1:11" x14ac:dyDescent="0.25">
      <c r="A46" s="4">
        <v>1</v>
      </c>
      <c r="B46" s="4" t="s">
        <v>107</v>
      </c>
      <c r="C46" s="4">
        <v>0</v>
      </c>
      <c r="D46" s="4">
        <v>16664.71</v>
      </c>
      <c r="E46" s="4">
        <v>0</v>
      </c>
      <c r="F46" s="4">
        <v>0</v>
      </c>
      <c r="G46" s="4"/>
      <c r="H46" s="4">
        <v>0</v>
      </c>
      <c r="I46" s="4"/>
      <c r="J46" s="4">
        <v>0</v>
      </c>
      <c r="K46" s="4">
        <v>0</v>
      </c>
    </row>
    <row r="47" spans="1:11" s="7" customFormat="1" x14ac:dyDescent="0.25">
      <c r="A47" s="6" t="s">
        <v>109</v>
      </c>
      <c r="B47" s="6" t="s">
        <v>57</v>
      </c>
      <c r="C47" s="6">
        <v>49014</v>
      </c>
      <c r="D47" s="6">
        <v>160210.10999999999</v>
      </c>
      <c r="E47" s="6">
        <v>9242.56</v>
      </c>
      <c r="F47" s="6">
        <v>6192.38</v>
      </c>
      <c r="G47" s="6">
        <v>67</v>
      </c>
      <c r="H47" s="6">
        <v>3050.18</v>
      </c>
      <c r="I47" s="6">
        <v>33</v>
      </c>
      <c r="J47" s="6">
        <v>14369.77</v>
      </c>
      <c r="K47" s="6">
        <v>9</v>
      </c>
    </row>
  </sheetData>
  <mergeCells count="10"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1" workbookViewId="0">
      <selection sqref="A1:K1"/>
    </sheetView>
  </sheetViews>
  <sheetFormatPr defaultRowHeight="15" x14ac:dyDescent="0.25"/>
  <sheetData>
    <row r="1" spans="1:11" ht="36" customHeight="1" x14ac:dyDescent="0.3">
      <c r="A1" s="429" t="s">
        <v>866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1" x14ac:dyDescent="0.25">
      <c r="A2" s="423" t="s">
        <v>74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 s="2" customFormat="1" x14ac:dyDescent="0.25">
      <c r="A3" s="428" t="s">
        <v>93</v>
      </c>
      <c r="B3" s="428" t="s">
        <v>2</v>
      </c>
      <c r="C3" s="428" t="s">
        <v>119</v>
      </c>
      <c r="D3" s="428" t="s">
        <v>120</v>
      </c>
      <c r="E3" s="428" t="s">
        <v>121</v>
      </c>
      <c r="F3" s="428" t="s">
        <v>122</v>
      </c>
      <c r="G3" s="428"/>
      <c r="H3" s="428" t="s">
        <v>123</v>
      </c>
      <c r="I3" s="428"/>
      <c r="J3" s="428" t="s">
        <v>124</v>
      </c>
      <c r="K3" s="428"/>
    </row>
    <row r="4" spans="1:11" s="2" customFormat="1" x14ac:dyDescent="0.25">
      <c r="A4" s="428"/>
      <c r="B4" s="428"/>
      <c r="C4" s="428"/>
      <c r="D4" s="428"/>
      <c r="E4" s="428"/>
      <c r="F4" s="1" t="s">
        <v>125</v>
      </c>
      <c r="G4" s="1" t="s">
        <v>126</v>
      </c>
      <c r="H4" s="1" t="s">
        <v>125</v>
      </c>
      <c r="I4" s="1" t="s">
        <v>126</v>
      </c>
      <c r="J4" s="1" t="s">
        <v>125</v>
      </c>
      <c r="K4" s="1" t="s">
        <v>126</v>
      </c>
    </row>
    <row r="5" spans="1:11" x14ac:dyDescent="0.25">
      <c r="A5" s="4">
        <v>1</v>
      </c>
      <c r="B5" s="4" t="s">
        <v>12</v>
      </c>
      <c r="C5" s="4">
        <v>50</v>
      </c>
      <c r="D5" s="4">
        <v>260.05</v>
      </c>
      <c r="E5" s="4">
        <v>78.02</v>
      </c>
      <c r="F5" s="4">
        <v>51.03</v>
      </c>
      <c r="G5" s="4">
        <v>65</v>
      </c>
      <c r="H5" s="4">
        <v>26.99</v>
      </c>
      <c r="I5" s="4">
        <v>35</v>
      </c>
      <c r="J5" s="4">
        <v>26.99</v>
      </c>
      <c r="K5" s="4">
        <v>10</v>
      </c>
    </row>
    <row r="6" spans="1:11" x14ac:dyDescent="0.25">
      <c r="A6" s="4">
        <v>2</v>
      </c>
      <c r="B6" s="4" t="s">
        <v>13</v>
      </c>
      <c r="C6" s="4">
        <v>6</v>
      </c>
      <c r="D6" s="4">
        <v>87.28</v>
      </c>
      <c r="E6" s="4">
        <v>0</v>
      </c>
      <c r="F6" s="4">
        <v>0</v>
      </c>
      <c r="G6" s="4"/>
      <c r="H6" s="4">
        <v>0</v>
      </c>
      <c r="I6" s="4"/>
      <c r="J6" s="4">
        <v>0</v>
      </c>
      <c r="K6" s="4">
        <v>0</v>
      </c>
    </row>
    <row r="7" spans="1:11" x14ac:dyDescent="0.25">
      <c r="A7" s="4">
        <v>3</v>
      </c>
      <c r="B7" s="4" t="s">
        <v>14</v>
      </c>
      <c r="C7" s="4">
        <v>409</v>
      </c>
      <c r="D7" s="4">
        <v>4691.7299999999996</v>
      </c>
      <c r="E7" s="4">
        <v>0</v>
      </c>
      <c r="F7" s="4">
        <v>0</v>
      </c>
      <c r="G7" s="4"/>
      <c r="H7" s="4">
        <v>0</v>
      </c>
      <c r="I7" s="4"/>
      <c r="J7" s="4">
        <v>0</v>
      </c>
      <c r="K7" s="4">
        <v>0</v>
      </c>
    </row>
    <row r="8" spans="1:11" x14ac:dyDescent="0.25">
      <c r="A8" s="4">
        <v>4</v>
      </c>
      <c r="B8" s="4" t="s">
        <v>15</v>
      </c>
      <c r="C8" s="4">
        <v>180</v>
      </c>
      <c r="D8" s="4">
        <v>202.39</v>
      </c>
      <c r="E8" s="4">
        <v>0</v>
      </c>
      <c r="F8" s="4">
        <v>0</v>
      </c>
      <c r="G8" s="4"/>
      <c r="H8" s="4">
        <v>0</v>
      </c>
      <c r="I8" s="4"/>
      <c r="J8" s="4">
        <v>0</v>
      </c>
      <c r="K8" s="4">
        <v>0</v>
      </c>
    </row>
    <row r="9" spans="1:11" x14ac:dyDescent="0.25">
      <c r="A9" s="4">
        <v>5</v>
      </c>
      <c r="B9" s="4" t="s">
        <v>16</v>
      </c>
      <c r="C9" s="4">
        <v>0</v>
      </c>
      <c r="D9" s="4">
        <v>0</v>
      </c>
      <c r="E9" s="4">
        <v>0</v>
      </c>
      <c r="F9" s="4">
        <v>0</v>
      </c>
      <c r="G9" s="4"/>
      <c r="H9" s="4">
        <v>0</v>
      </c>
      <c r="I9" s="4"/>
      <c r="J9" s="4">
        <v>0</v>
      </c>
      <c r="K9" s="4"/>
    </row>
    <row r="10" spans="1:11" x14ac:dyDescent="0.25">
      <c r="A10" s="4">
        <v>6</v>
      </c>
      <c r="B10" s="4" t="s">
        <v>17</v>
      </c>
      <c r="C10" s="4">
        <v>202</v>
      </c>
      <c r="D10" s="4">
        <v>885.39</v>
      </c>
      <c r="E10" s="4">
        <v>826.63</v>
      </c>
      <c r="F10" s="4">
        <v>792.53</v>
      </c>
      <c r="G10" s="4">
        <v>96</v>
      </c>
      <c r="H10" s="4">
        <v>34.1</v>
      </c>
      <c r="I10" s="4">
        <v>4</v>
      </c>
      <c r="J10" s="4">
        <v>34.200000000000003</v>
      </c>
      <c r="K10" s="4">
        <v>4</v>
      </c>
    </row>
    <row r="11" spans="1:11" x14ac:dyDescent="0.25">
      <c r="A11" s="4">
        <v>7</v>
      </c>
      <c r="B11" s="4" t="s">
        <v>18</v>
      </c>
      <c r="C11" s="4">
        <v>89</v>
      </c>
      <c r="D11" s="4">
        <v>500.27</v>
      </c>
      <c r="E11" s="4">
        <v>100.05</v>
      </c>
      <c r="F11" s="4">
        <v>100.05</v>
      </c>
      <c r="G11" s="4">
        <v>100</v>
      </c>
      <c r="H11" s="4">
        <v>0</v>
      </c>
      <c r="I11" s="4">
        <v>0</v>
      </c>
      <c r="J11" s="4">
        <v>10.41</v>
      </c>
      <c r="K11" s="4">
        <v>2</v>
      </c>
    </row>
    <row r="12" spans="1:11" x14ac:dyDescent="0.25">
      <c r="A12" s="4">
        <v>8</v>
      </c>
      <c r="B12" s="4" t="s">
        <v>19</v>
      </c>
      <c r="C12" s="4">
        <v>5</v>
      </c>
      <c r="D12" s="4">
        <v>18.5</v>
      </c>
      <c r="E12" s="4">
        <v>0</v>
      </c>
      <c r="F12" s="4">
        <v>0</v>
      </c>
      <c r="G12" s="4"/>
      <c r="H12" s="4">
        <v>0</v>
      </c>
      <c r="I12" s="4"/>
      <c r="J12" s="4">
        <v>0</v>
      </c>
      <c r="K12" s="4">
        <v>0</v>
      </c>
    </row>
    <row r="13" spans="1:11" x14ac:dyDescent="0.25">
      <c r="A13" s="4">
        <v>9</v>
      </c>
      <c r="B13" s="4" t="s">
        <v>20</v>
      </c>
      <c r="C13" s="4">
        <v>61</v>
      </c>
      <c r="D13" s="4">
        <v>300.33</v>
      </c>
      <c r="E13" s="4">
        <v>15.09</v>
      </c>
      <c r="F13" s="4">
        <v>14.31</v>
      </c>
      <c r="G13" s="4">
        <v>95</v>
      </c>
      <c r="H13" s="4">
        <v>0.78</v>
      </c>
      <c r="I13" s="4">
        <v>5</v>
      </c>
      <c r="J13" s="4">
        <v>4.16</v>
      </c>
      <c r="K13" s="4">
        <v>1</v>
      </c>
    </row>
    <row r="14" spans="1:11" x14ac:dyDescent="0.25">
      <c r="A14" s="4">
        <v>10</v>
      </c>
      <c r="B14" s="4" t="s">
        <v>21</v>
      </c>
      <c r="C14" s="4">
        <v>33</v>
      </c>
      <c r="D14" s="4">
        <v>277.06</v>
      </c>
      <c r="E14" s="4">
        <v>0</v>
      </c>
      <c r="F14" s="4">
        <v>0</v>
      </c>
      <c r="G14" s="4"/>
      <c r="H14" s="4">
        <v>0</v>
      </c>
      <c r="I14" s="4"/>
      <c r="J14" s="4">
        <v>0</v>
      </c>
      <c r="K14" s="4">
        <v>0</v>
      </c>
    </row>
    <row r="15" spans="1:11" x14ac:dyDescent="0.25">
      <c r="A15" s="4">
        <v>11</v>
      </c>
      <c r="B15" s="4" t="s">
        <v>22</v>
      </c>
      <c r="C15" s="4">
        <v>112</v>
      </c>
      <c r="D15" s="4">
        <v>839.64</v>
      </c>
      <c r="E15" s="4">
        <v>9.98</v>
      </c>
      <c r="F15" s="4">
        <v>6.98</v>
      </c>
      <c r="G15" s="4">
        <v>70</v>
      </c>
      <c r="H15" s="4">
        <v>3</v>
      </c>
      <c r="I15" s="4">
        <v>30</v>
      </c>
      <c r="J15" s="4">
        <v>0</v>
      </c>
      <c r="K15" s="4">
        <v>0</v>
      </c>
    </row>
    <row r="16" spans="1:11" x14ac:dyDescent="0.25">
      <c r="A16" s="4">
        <v>12</v>
      </c>
      <c r="B16" s="4" t="s">
        <v>23</v>
      </c>
      <c r="C16" s="4">
        <v>18</v>
      </c>
      <c r="D16" s="4">
        <v>81.790000000000006</v>
      </c>
      <c r="E16" s="4">
        <v>0</v>
      </c>
      <c r="F16" s="4">
        <v>0</v>
      </c>
      <c r="G16" s="4"/>
      <c r="H16" s="4">
        <v>0</v>
      </c>
      <c r="I16" s="4"/>
      <c r="J16" s="4">
        <v>0</v>
      </c>
      <c r="K16" s="4">
        <v>0</v>
      </c>
    </row>
    <row r="17" spans="1:11" x14ac:dyDescent="0.25">
      <c r="A17" s="4">
        <v>13</v>
      </c>
      <c r="B17" s="4" t="s">
        <v>24</v>
      </c>
      <c r="C17" s="4">
        <v>354</v>
      </c>
      <c r="D17" s="4">
        <v>1379.58</v>
      </c>
      <c r="E17" s="4">
        <v>0</v>
      </c>
      <c r="F17" s="4">
        <v>0</v>
      </c>
      <c r="G17" s="4"/>
      <c r="H17" s="4">
        <v>0</v>
      </c>
      <c r="I17" s="4"/>
      <c r="J17" s="4">
        <v>43.41</v>
      </c>
      <c r="K17" s="4">
        <v>3</v>
      </c>
    </row>
    <row r="18" spans="1:11" x14ac:dyDescent="0.25">
      <c r="A18" s="4">
        <v>14</v>
      </c>
      <c r="B18" s="4" t="s">
        <v>25</v>
      </c>
      <c r="C18" s="4">
        <v>1</v>
      </c>
      <c r="D18" s="4">
        <v>1.81</v>
      </c>
      <c r="E18" s="4">
        <v>1.81</v>
      </c>
      <c r="F18" s="4">
        <v>0</v>
      </c>
      <c r="G18" s="4">
        <v>0</v>
      </c>
      <c r="H18" s="4">
        <v>1.81</v>
      </c>
      <c r="I18" s="4">
        <v>100</v>
      </c>
      <c r="J18" s="4">
        <v>1.81</v>
      </c>
      <c r="K18" s="4">
        <v>100</v>
      </c>
    </row>
    <row r="19" spans="1:11" x14ac:dyDescent="0.25">
      <c r="A19" s="4">
        <v>15</v>
      </c>
      <c r="B19" s="4" t="s">
        <v>26</v>
      </c>
      <c r="C19" s="4">
        <v>5481</v>
      </c>
      <c r="D19" s="4">
        <v>32033.31</v>
      </c>
      <c r="E19" s="4">
        <v>4742.18</v>
      </c>
      <c r="F19" s="4">
        <v>4674.13</v>
      </c>
      <c r="G19" s="4">
        <v>99</v>
      </c>
      <c r="H19" s="4">
        <v>68.05</v>
      </c>
      <c r="I19" s="4">
        <v>1</v>
      </c>
      <c r="J19" s="4">
        <v>218.53</v>
      </c>
      <c r="K19" s="4">
        <v>1</v>
      </c>
    </row>
    <row r="20" spans="1:11" x14ac:dyDescent="0.25">
      <c r="A20" s="4">
        <v>16</v>
      </c>
      <c r="B20" s="4" t="s">
        <v>27</v>
      </c>
      <c r="C20" s="4">
        <v>57</v>
      </c>
      <c r="D20" s="4">
        <v>189.28</v>
      </c>
      <c r="E20" s="4">
        <v>5.87</v>
      </c>
      <c r="F20" s="4">
        <v>1.05</v>
      </c>
      <c r="G20" s="4">
        <v>18</v>
      </c>
      <c r="H20" s="4">
        <v>4.82</v>
      </c>
      <c r="I20" s="4">
        <v>82</v>
      </c>
      <c r="J20" s="4">
        <v>5.87</v>
      </c>
      <c r="K20" s="4">
        <v>3</v>
      </c>
    </row>
    <row r="21" spans="1:11" x14ac:dyDescent="0.25">
      <c r="A21" s="4">
        <v>17</v>
      </c>
      <c r="B21" s="4" t="s">
        <v>28</v>
      </c>
      <c r="C21" s="4">
        <v>308</v>
      </c>
      <c r="D21" s="4">
        <v>3762.42</v>
      </c>
      <c r="E21" s="4">
        <v>222</v>
      </c>
      <c r="F21" s="4">
        <v>198</v>
      </c>
      <c r="G21" s="4">
        <v>89</v>
      </c>
      <c r="H21" s="4">
        <v>24</v>
      </c>
      <c r="I21" s="4">
        <v>11</v>
      </c>
      <c r="J21" s="4">
        <v>207</v>
      </c>
      <c r="K21" s="4">
        <v>6</v>
      </c>
    </row>
    <row r="22" spans="1:11" x14ac:dyDescent="0.25">
      <c r="A22" s="4">
        <v>18</v>
      </c>
      <c r="B22" s="4" t="s">
        <v>29</v>
      </c>
      <c r="C22" s="4">
        <v>78</v>
      </c>
      <c r="D22" s="4">
        <v>287.17</v>
      </c>
      <c r="E22" s="4">
        <v>241.02</v>
      </c>
      <c r="F22" s="4">
        <v>159.19</v>
      </c>
      <c r="G22" s="4">
        <v>66</v>
      </c>
      <c r="H22" s="4">
        <v>81.83</v>
      </c>
      <c r="I22" s="4">
        <v>34</v>
      </c>
      <c r="J22" s="4">
        <v>187.03</v>
      </c>
      <c r="K22" s="4">
        <v>65</v>
      </c>
    </row>
    <row r="23" spans="1:11" x14ac:dyDescent="0.25">
      <c r="A23" s="4">
        <v>19</v>
      </c>
      <c r="B23" s="4" t="s">
        <v>30</v>
      </c>
      <c r="C23" s="4">
        <v>99</v>
      </c>
      <c r="D23" s="4">
        <v>311.5</v>
      </c>
      <c r="E23" s="4">
        <v>35.340000000000003</v>
      </c>
      <c r="F23" s="4">
        <v>0</v>
      </c>
      <c r="G23" s="4">
        <v>0</v>
      </c>
      <c r="H23" s="4">
        <v>35.340000000000003</v>
      </c>
      <c r="I23" s="4">
        <v>100</v>
      </c>
      <c r="J23" s="4">
        <v>35.340000000000003</v>
      </c>
      <c r="K23" s="4">
        <v>11</v>
      </c>
    </row>
    <row r="24" spans="1:11" x14ac:dyDescent="0.25">
      <c r="A24" s="4">
        <v>20</v>
      </c>
      <c r="B24" s="4" t="s">
        <v>31</v>
      </c>
      <c r="C24" s="4">
        <v>263</v>
      </c>
      <c r="D24" s="4">
        <v>2603.7399999999998</v>
      </c>
      <c r="E24" s="4">
        <v>128.09</v>
      </c>
      <c r="F24" s="4">
        <v>0</v>
      </c>
      <c r="G24" s="4">
        <v>0</v>
      </c>
      <c r="H24" s="4">
        <v>128.09</v>
      </c>
      <c r="I24" s="4">
        <v>100</v>
      </c>
      <c r="J24" s="4">
        <v>128.09</v>
      </c>
      <c r="K24" s="4">
        <v>5</v>
      </c>
    </row>
    <row r="25" spans="1:11" x14ac:dyDescent="0.25">
      <c r="A25" s="4">
        <v>21</v>
      </c>
      <c r="B25" s="4" t="s">
        <v>32</v>
      </c>
      <c r="C25" s="4">
        <v>60</v>
      </c>
      <c r="D25" s="4">
        <v>496</v>
      </c>
      <c r="E25" s="4">
        <v>0</v>
      </c>
      <c r="F25" s="4">
        <v>0</v>
      </c>
      <c r="G25" s="4"/>
      <c r="H25" s="4">
        <v>0</v>
      </c>
      <c r="I25" s="4"/>
      <c r="J25" s="4">
        <v>110</v>
      </c>
      <c r="K25" s="4">
        <v>22</v>
      </c>
    </row>
    <row r="26" spans="1:11" s="7" customFormat="1" x14ac:dyDescent="0.25">
      <c r="A26" s="6" t="s">
        <v>103</v>
      </c>
      <c r="B26" s="6" t="s">
        <v>57</v>
      </c>
      <c r="C26" s="6">
        <v>7866</v>
      </c>
      <c r="D26" s="6">
        <v>49209.24</v>
      </c>
      <c r="E26" s="6">
        <v>6406.08</v>
      </c>
      <c r="F26" s="6">
        <v>5997.27</v>
      </c>
      <c r="G26" s="6">
        <v>94</v>
      </c>
      <c r="H26" s="6">
        <v>408.81</v>
      </c>
      <c r="I26" s="6">
        <v>6</v>
      </c>
      <c r="J26" s="6">
        <v>1012.84</v>
      </c>
      <c r="K26" s="6">
        <v>2</v>
      </c>
    </row>
    <row r="27" spans="1:11" x14ac:dyDescent="0.25">
      <c r="A27" s="4">
        <v>1</v>
      </c>
      <c r="B27" s="4" t="s">
        <v>34</v>
      </c>
      <c r="C27" s="4">
        <v>42</v>
      </c>
      <c r="D27" s="4">
        <v>24.52</v>
      </c>
      <c r="E27" s="4">
        <v>7.4</v>
      </c>
      <c r="F27" s="4">
        <v>4.3899999999999997</v>
      </c>
      <c r="G27" s="4">
        <v>59</v>
      </c>
      <c r="H27" s="4">
        <v>3.01</v>
      </c>
      <c r="I27" s="4">
        <v>41</v>
      </c>
      <c r="J27" s="4">
        <v>0</v>
      </c>
      <c r="K27" s="4">
        <v>0</v>
      </c>
    </row>
    <row r="28" spans="1:11" x14ac:dyDescent="0.25">
      <c r="A28" s="4">
        <v>2</v>
      </c>
      <c r="B28" s="4" t="s">
        <v>35</v>
      </c>
      <c r="C28" s="4">
        <v>7</v>
      </c>
      <c r="D28" s="4">
        <v>46.99</v>
      </c>
      <c r="E28" s="4">
        <v>14.58</v>
      </c>
      <c r="F28" s="4">
        <v>3.21</v>
      </c>
      <c r="G28" s="4">
        <v>22</v>
      </c>
      <c r="H28" s="4">
        <v>11.37</v>
      </c>
      <c r="I28" s="4">
        <v>78</v>
      </c>
      <c r="J28" s="4">
        <v>11.71</v>
      </c>
      <c r="K28" s="4">
        <v>25</v>
      </c>
    </row>
    <row r="29" spans="1:11" x14ac:dyDescent="0.25">
      <c r="A29" s="4">
        <v>3</v>
      </c>
      <c r="B29" s="4" t="s">
        <v>36</v>
      </c>
      <c r="C29" s="4">
        <v>1</v>
      </c>
      <c r="D29" s="4">
        <v>7.25</v>
      </c>
      <c r="E29" s="4">
        <v>0</v>
      </c>
      <c r="F29" s="4">
        <v>0</v>
      </c>
      <c r="G29" s="4"/>
      <c r="H29" s="4">
        <v>0</v>
      </c>
      <c r="I29" s="4"/>
      <c r="J29" s="4">
        <v>0</v>
      </c>
      <c r="K29" s="4">
        <v>0</v>
      </c>
    </row>
    <row r="30" spans="1:11" x14ac:dyDescent="0.25">
      <c r="A30" s="4">
        <v>4</v>
      </c>
      <c r="B30" s="4" t="s">
        <v>37</v>
      </c>
      <c r="C30" s="4">
        <v>0</v>
      </c>
      <c r="D30" s="4">
        <v>0</v>
      </c>
      <c r="E30" s="4">
        <v>0</v>
      </c>
      <c r="F30" s="4">
        <v>0</v>
      </c>
      <c r="G30" s="4"/>
      <c r="H30" s="4">
        <v>0</v>
      </c>
      <c r="I30" s="4"/>
      <c r="J30" s="4">
        <v>0</v>
      </c>
      <c r="K30" s="4"/>
    </row>
    <row r="31" spans="1:11" x14ac:dyDescent="0.25">
      <c r="A31" s="4">
        <v>5</v>
      </c>
      <c r="B31" s="4" t="s">
        <v>38</v>
      </c>
      <c r="C31" s="4">
        <v>123</v>
      </c>
      <c r="D31" s="4">
        <v>372.44</v>
      </c>
      <c r="E31" s="4">
        <v>0</v>
      </c>
      <c r="F31" s="4">
        <v>0</v>
      </c>
      <c r="G31" s="4"/>
      <c r="H31" s="4">
        <v>0</v>
      </c>
      <c r="I31" s="4"/>
      <c r="J31" s="4">
        <v>0</v>
      </c>
      <c r="K31" s="4">
        <v>0</v>
      </c>
    </row>
    <row r="32" spans="1:11" x14ac:dyDescent="0.25">
      <c r="A32" s="4">
        <v>6</v>
      </c>
      <c r="B32" s="4" t="s">
        <v>39</v>
      </c>
      <c r="C32" s="4">
        <v>0</v>
      </c>
      <c r="D32" s="4">
        <v>0</v>
      </c>
      <c r="E32" s="4">
        <v>0</v>
      </c>
      <c r="F32" s="4">
        <v>0</v>
      </c>
      <c r="G32" s="4"/>
      <c r="H32" s="4">
        <v>0</v>
      </c>
      <c r="I32" s="4"/>
      <c r="J32" s="4">
        <v>0</v>
      </c>
      <c r="K32" s="4"/>
    </row>
    <row r="33" spans="1:11" x14ac:dyDescent="0.25">
      <c r="A33" s="4">
        <v>7</v>
      </c>
      <c r="B33" s="4" t="s">
        <v>40</v>
      </c>
      <c r="C33" s="4">
        <v>2</v>
      </c>
      <c r="D33" s="4">
        <v>2.84</v>
      </c>
      <c r="E33" s="4">
        <v>0</v>
      </c>
      <c r="F33" s="4">
        <v>0</v>
      </c>
      <c r="G33" s="4"/>
      <c r="H33" s="4">
        <v>0</v>
      </c>
      <c r="I33" s="4"/>
      <c r="J33" s="4">
        <v>0</v>
      </c>
      <c r="K33" s="4">
        <v>0</v>
      </c>
    </row>
    <row r="34" spans="1:11" x14ac:dyDescent="0.25">
      <c r="A34" s="4">
        <v>8</v>
      </c>
      <c r="B34" s="4" t="s">
        <v>41</v>
      </c>
      <c r="C34" s="4">
        <v>1</v>
      </c>
      <c r="D34" s="4">
        <v>17.64</v>
      </c>
      <c r="E34" s="4">
        <v>0</v>
      </c>
      <c r="F34" s="4">
        <v>0</v>
      </c>
      <c r="G34" s="4"/>
      <c r="H34" s="4">
        <v>0</v>
      </c>
      <c r="I34" s="4"/>
      <c r="J34" s="4">
        <v>0</v>
      </c>
      <c r="K34" s="4">
        <v>0</v>
      </c>
    </row>
    <row r="35" spans="1:11" x14ac:dyDescent="0.25">
      <c r="A35" s="4">
        <v>9</v>
      </c>
      <c r="B35" s="4" t="s">
        <v>42</v>
      </c>
      <c r="C35" s="4">
        <v>101</v>
      </c>
      <c r="D35" s="4">
        <v>28.75</v>
      </c>
      <c r="E35" s="4">
        <v>0</v>
      </c>
      <c r="F35" s="4">
        <v>0</v>
      </c>
      <c r="G35" s="4"/>
      <c r="H35" s="4">
        <v>0</v>
      </c>
      <c r="I35" s="4"/>
      <c r="J35" s="4">
        <v>0</v>
      </c>
      <c r="K35" s="4">
        <v>0</v>
      </c>
    </row>
    <row r="36" spans="1:11" x14ac:dyDescent="0.25">
      <c r="A36" s="4">
        <v>10</v>
      </c>
      <c r="B36" s="4" t="s">
        <v>43</v>
      </c>
      <c r="C36" s="4">
        <v>0</v>
      </c>
      <c r="D36" s="4">
        <v>0</v>
      </c>
      <c r="E36" s="4">
        <v>0</v>
      </c>
      <c r="F36" s="4">
        <v>0</v>
      </c>
      <c r="G36" s="4"/>
      <c r="H36" s="4">
        <v>0</v>
      </c>
      <c r="I36" s="4"/>
      <c r="J36" s="4">
        <v>0</v>
      </c>
      <c r="K36" s="4"/>
    </row>
    <row r="37" spans="1:11" x14ac:dyDescent="0.25">
      <c r="A37" s="4">
        <v>11</v>
      </c>
      <c r="B37" s="4" t="s">
        <v>44</v>
      </c>
      <c r="C37" s="4">
        <v>2505</v>
      </c>
      <c r="D37" s="4">
        <v>460.41</v>
      </c>
      <c r="E37" s="4">
        <v>0</v>
      </c>
      <c r="F37" s="4">
        <v>0</v>
      </c>
      <c r="G37" s="4"/>
      <c r="H37" s="4">
        <v>0</v>
      </c>
      <c r="I37" s="4"/>
      <c r="J37" s="4">
        <v>0</v>
      </c>
      <c r="K37" s="4">
        <v>0</v>
      </c>
    </row>
    <row r="38" spans="1:11" s="7" customFormat="1" x14ac:dyDescent="0.25">
      <c r="A38" s="6" t="s">
        <v>104</v>
      </c>
      <c r="B38" s="6" t="s">
        <v>57</v>
      </c>
      <c r="C38" s="6">
        <v>2782</v>
      </c>
      <c r="D38" s="6">
        <v>960.84</v>
      </c>
      <c r="E38" s="6">
        <v>21.98</v>
      </c>
      <c r="F38" s="6">
        <v>7.6</v>
      </c>
      <c r="G38" s="6">
        <v>35</v>
      </c>
      <c r="H38" s="6">
        <v>14.38</v>
      </c>
      <c r="I38" s="6">
        <v>65</v>
      </c>
      <c r="J38" s="6">
        <v>11.71</v>
      </c>
      <c r="K38" s="6">
        <v>1</v>
      </c>
    </row>
    <row r="39" spans="1:11" x14ac:dyDescent="0.25">
      <c r="A39" s="4">
        <v>1</v>
      </c>
      <c r="B39" s="4" t="s">
        <v>46</v>
      </c>
      <c r="C39" s="4">
        <v>1340</v>
      </c>
      <c r="D39" s="4">
        <v>7921.8</v>
      </c>
      <c r="E39" s="4">
        <v>0</v>
      </c>
      <c r="F39" s="4">
        <v>0</v>
      </c>
      <c r="G39" s="4"/>
      <c r="H39" s="4">
        <v>0</v>
      </c>
      <c r="I39" s="4"/>
      <c r="J39" s="4">
        <v>375.92</v>
      </c>
      <c r="K39" s="4">
        <v>5</v>
      </c>
    </row>
    <row r="40" spans="1:11" s="7" customFormat="1" x14ac:dyDescent="0.25">
      <c r="A40" s="6" t="s">
        <v>105</v>
      </c>
      <c r="B40" s="6" t="s">
        <v>57</v>
      </c>
      <c r="C40" s="6">
        <v>1340</v>
      </c>
      <c r="D40" s="6">
        <v>7921.8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375.92</v>
      </c>
      <c r="K40" s="6">
        <v>5</v>
      </c>
    </row>
    <row r="41" spans="1:11" x14ac:dyDescent="0.25">
      <c r="A41" s="4">
        <v>1</v>
      </c>
      <c r="B41" s="4" t="s">
        <v>48</v>
      </c>
      <c r="C41" s="4">
        <v>2543</v>
      </c>
      <c r="D41" s="4">
        <v>6185.49</v>
      </c>
      <c r="E41" s="4">
        <v>1428.73</v>
      </c>
      <c r="F41" s="4">
        <v>362.85</v>
      </c>
      <c r="G41" s="4">
        <v>25</v>
      </c>
      <c r="H41" s="4">
        <v>1065.8800000000001</v>
      </c>
      <c r="I41" s="4">
        <v>75</v>
      </c>
      <c r="J41" s="4">
        <v>900.45</v>
      </c>
      <c r="K41" s="4">
        <v>15</v>
      </c>
    </row>
    <row r="42" spans="1:11" x14ac:dyDescent="0.25">
      <c r="A42" s="4">
        <v>2</v>
      </c>
      <c r="B42" s="4" t="s">
        <v>49</v>
      </c>
      <c r="C42" s="4">
        <v>909</v>
      </c>
      <c r="D42" s="4">
        <v>2654.41</v>
      </c>
      <c r="E42" s="4">
        <v>163.44999999999999</v>
      </c>
      <c r="F42" s="4">
        <v>142.52000000000001</v>
      </c>
      <c r="G42" s="4">
        <v>87</v>
      </c>
      <c r="H42" s="4">
        <v>20.93</v>
      </c>
      <c r="I42" s="4">
        <v>13</v>
      </c>
      <c r="J42" s="4">
        <v>527.29</v>
      </c>
      <c r="K42" s="4">
        <v>20</v>
      </c>
    </row>
    <row r="43" spans="1:11" x14ac:dyDescent="0.25">
      <c r="A43" s="4">
        <v>3</v>
      </c>
      <c r="B43" s="4" t="s">
        <v>50</v>
      </c>
      <c r="C43" s="4">
        <v>2901</v>
      </c>
      <c r="D43" s="4">
        <v>3906.64</v>
      </c>
      <c r="E43" s="4">
        <v>160</v>
      </c>
      <c r="F43" s="4">
        <v>157</v>
      </c>
      <c r="G43" s="4">
        <v>98</v>
      </c>
      <c r="H43" s="4">
        <v>3</v>
      </c>
      <c r="I43" s="4">
        <v>2</v>
      </c>
      <c r="J43" s="4">
        <v>57.41</v>
      </c>
      <c r="K43" s="4">
        <v>1</v>
      </c>
    </row>
    <row r="44" spans="1:11" x14ac:dyDescent="0.25">
      <c r="A44" s="4">
        <v>4</v>
      </c>
      <c r="B44" s="4" t="s">
        <v>51</v>
      </c>
      <c r="C44" s="4">
        <v>597</v>
      </c>
      <c r="D44" s="4">
        <v>1281.45</v>
      </c>
      <c r="E44" s="4">
        <v>0</v>
      </c>
      <c r="F44" s="4">
        <v>0</v>
      </c>
      <c r="G44" s="4"/>
      <c r="H44" s="4">
        <v>0</v>
      </c>
      <c r="I44" s="4"/>
      <c r="J44" s="4">
        <v>241.78</v>
      </c>
      <c r="K44" s="4">
        <v>19</v>
      </c>
    </row>
    <row r="45" spans="1:11" s="7" customFormat="1" x14ac:dyDescent="0.25">
      <c r="A45" s="6" t="s">
        <v>106</v>
      </c>
      <c r="B45" s="6" t="s">
        <v>57</v>
      </c>
      <c r="C45" s="6">
        <v>18938</v>
      </c>
      <c r="D45" s="6">
        <v>72119.87</v>
      </c>
      <c r="E45" s="6">
        <v>8180.24</v>
      </c>
      <c r="F45" s="6">
        <v>6667.24</v>
      </c>
      <c r="G45" s="6">
        <v>82</v>
      </c>
      <c r="H45" s="6">
        <v>1513</v>
      </c>
      <c r="I45" s="6">
        <v>18</v>
      </c>
      <c r="J45" s="6">
        <v>3127.4</v>
      </c>
      <c r="K45" s="6">
        <v>4</v>
      </c>
    </row>
    <row r="46" spans="1:11" s="7" customFormat="1" x14ac:dyDescent="0.25">
      <c r="A46" s="6" t="s">
        <v>109</v>
      </c>
      <c r="B46" s="6" t="s">
        <v>57</v>
      </c>
      <c r="C46" s="6">
        <v>18938</v>
      </c>
      <c r="D46" s="6">
        <v>72119.87</v>
      </c>
      <c r="E46" s="6">
        <v>8180.24</v>
      </c>
      <c r="F46" s="6">
        <v>6667.24</v>
      </c>
      <c r="G46" s="6">
        <v>82</v>
      </c>
      <c r="H46" s="6">
        <v>1513</v>
      </c>
      <c r="I46" s="6">
        <v>18</v>
      </c>
      <c r="J46" s="6">
        <v>3127.4</v>
      </c>
      <c r="K46" s="6">
        <v>4</v>
      </c>
    </row>
  </sheetData>
  <mergeCells count="10">
    <mergeCell ref="A1:K1"/>
    <mergeCell ref="A2:K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5-Branch Network</vt:lpstr>
      <vt:lpstr>6-Distwise Br </vt:lpstr>
      <vt:lpstr>7 Profile</vt:lpstr>
      <vt:lpstr>22 CD Ratio</vt:lpstr>
      <vt:lpstr>23 Segregation Adv</vt:lpstr>
      <vt:lpstr>24 Ana Tot PSA</vt:lpstr>
      <vt:lpstr>25 Ana PSA Agri</vt:lpstr>
      <vt:lpstr>26 Ana PSA IND</vt:lpstr>
      <vt:lpstr>27 Ana PSA Serv</vt:lpstr>
      <vt:lpstr>28 Ana PSA Crop</vt:lpstr>
      <vt:lpstr>29 Det AGRI</vt:lpstr>
      <vt:lpstr>30 ACP Target</vt:lpstr>
      <vt:lpstr>31 ACP-Ach No</vt:lpstr>
      <vt:lpstr>32 ACP-Ach Perf</vt:lpstr>
      <vt:lpstr>33 NRLM</vt:lpstr>
      <vt:lpstr>34-PMEGP Perf</vt:lpstr>
      <vt:lpstr>35 SHG</vt:lpstr>
      <vt:lpstr>36 JLG</vt:lpstr>
      <vt:lpstr>37 KCC</vt:lpstr>
      <vt:lpstr>38 Bakijai Rec</vt:lpstr>
      <vt:lpstr>39 PMEGP Rec</vt:lpstr>
      <vt:lpstr>40 NRLM Rec</vt:lpstr>
      <vt:lpstr>41 HL (Overall)</vt:lpstr>
      <vt:lpstr>42 Sensetive</vt:lpstr>
      <vt:lpstr>43-Prog FI</vt:lpstr>
      <vt:lpstr>44 Special Sc</vt:lpstr>
      <vt:lpstr>45 Fin MSME</vt:lpstr>
      <vt:lpstr>46 Oth Sensetive</vt:lpstr>
      <vt:lpstr>47-48 Minority Rep</vt:lpstr>
      <vt:lpstr>49 Education</vt:lpstr>
      <vt:lpstr>50 MIS Agri-Allied</vt:lpstr>
      <vt:lpstr>51 MIS (EHO)</vt:lpstr>
      <vt:lpstr>52 T.O</vt:lpstr>
      <vt:lpstr>53 PMJDY</vt:lpstr>
      <vt:lpstr>54MUDRA</vt:lpstr>
      <vt:lpstr>55 SSS</vt:lpstr>
      <vt:lpstr>56 LDM Details</vt:lpstr>
      <vt:lpstr>57FLC Rural</vt:lpstr>
      <vt:lpstr>58-59 Roadmap</vt:lpstr>
      <vt:lpstr>60 DCC-DLRC</vt:lpstr>
      <vt:lpstr>61 Dist CD Ratio</vt:lpstr>
      <vt:lpstr>62 ACP Ach-1</vt:lpstr>
      <vt:lpstr>63 ACP Ach-2</vt:lpstr>
      <vt:lpstr>64 ACP Ach-3</vt:lpstr>
      <vt:lpstr>65-East Khasi</vt:lpstr>
      <vt:lpstr>66 ACP Ach-4</vt:lpstr>
      <vt:lpstr>67-68 Participants</vt:lpstr>
      <vt:lpstr>Sheet43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Khongwar , Komanly</dc:creator>
  <cp:lastModifiedBy>Khongwar , Komanly</cp:lastModifiedBy>
  <cp:lastPrinted>2019-07-11T10:55:22Z</cp:lastPrinted>
  <dcterms:created xsi:type="dcterms:W3CDTF">2019-06-11T07:17:18Z</dcterms:created>
  <dcterms:modified xsi:type="dcterms:W3CDTF">2019-07-11T11:13:28Z</dcterms:modified>
</cp:coreProperties>
</file>